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rum\Downloads\"/>
    </mc:Choice>
  </mc:AlternateContent>
  <bookViews>
    <workbookView xWindow="0" yWindow="0" windowWidth="24000" windowHeight="9735"/>
  </bookViews>
  <sheets>
    <sheet name="JAKARTA" sheetId="1" r:id="rId1"/>
  </sheets>
  <definedNames>
    <definedName name="_xlnm._FilterDatabase" localSheetId="0" hidden="1">JAKARTA!$A$6:$X$114</definedName>
    <definedName name="_xlnm.Print_Area" localSheetId="0">JAKARTA!$B$1:$F$81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42" i="1" l="1"/>
  <c r="T11" i="1"/>
  <c r="T30" i="1"/>
  <c r="T24" i="1"/>
  <c r="T73" i="1"/>
  <c r="T51" i="1"/>
  <c r="T9" i="1" l="1"/>
  <c r="T10" i="1"/>
  <c r="T12" i="1"/>
  <c r="T13" i="1"/>
  <c r="T14" i="1"/>
  <c r="T15" i="1"/>
  <c r="T16" i="1"/>
  <c r="T17" i="1"/>
  <c r="T18" i="1"/>
  <c r="T19" i="1"/>
  <c r="T20" i="1"/>
  <c r="T21" i="1"/>
  <c r="T22" i="1"/>
  <c r="T23" i="1"/>
  <c r="T25" i="1"/>
  <c r="T26" i="1"/>
  <c r="T27" i="1"/>
  <c r="T28" i="1"/>
  <c r="T29" i="1"/>
  <c r="T31" i="1"/>
  <c r="T32" i="1"/>
  <c r="T33" i="1"/>
  <c r="T34" i="1"/>
  <c r="T35" i="1"/>
  <c r="T36" i="1"/>
  <c r="T37" i="1"/>
  <c r="T38" i="1"/>
  <c r="T39" i="1"/>
  <c r="T40" i="1"/>
  <c r="T41" i="1"/>
  <c r="T43" i="1"/>
  <c r="T44" i="1"/>
  <c r="T45" i="1"/>
  <c r="T46" i="1"/>
  <c r="T47" i="1"/>
  <c r="T48" i="1"/>
  <c r="T49" i="1"/>
  <c r="T50" i="1"/>
  <c r="T52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4" i="1"/>
  <c r="T75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4" i="1"/>
  <c r="T95" i="1"/>
  <c r="T97" i="1"/>
  <c r="T98" i="1"/>
  <c r="T99" i="1"/>
  <c r="T100" i="1"/>
  <c r="T101" i="1"/>
  <c r="T102" i="1"/>
  <c r="T104" i="1"/>
  <c r="T105" i="1"/>
  <c r="T106" i="1"/>
  <c r="T107" i="1"/>
  <c r="T110" i="1"/>
  <c r="T111" i="1"/>
  <c r="T112" i="1"/>
  <c r="T113" i="1"/>
  <c r="T114" i="1"/>
  <c r="T8" i="1"/>
  <c r="O53" i="1"/>
  <c r="T53" i="1" s="1"/>
  <c r="O76" i="1"/>
  <c r="T76" i="1" s="1"/>
  <c r="L103" i="1"/>
  <c r="T103" i="1" s="1"/>
  <c r="K103" i="1"/>
  <c r="L109" i="1"/>
  <c r="T109" i="1"/>
  <c r="K109" i="1"/>
  <c r="L96" i="1"/>
  <c r="T96" i="1" s="1"/>
  <c r="K96" i="1"/>
  <c r="F108" i="1"/>
  <c r="T108" i="1"/>
  <c r="E108" i="1"/>
  <c r="I93" i="1"/>
  <c r="H93" i="1"/>
  <c r="E93" i="1"/>
  <c r="F93" i="1"/>
  <c r="T93" i="1"/>
</calcChain>
</file>

<file path=xl/sharedStrings.xml><?xml version="1.0" encoding="utf-8"?>
<sst xmlns="http://schemas.openxmlformats.org/spreadsheetml/2006/main" count="342" uniqueCount="76">
  <si>
    <t>PROVINSI/KABUPATEN</t>
  </si>
  <si>
    <t xml:space="preserve">PELATIHAN </t>
  </si>
  <si>
    <t>Bangka Belitung</t>
  </si>
  <si>
    <t>Kalimantan Barat</t>
  </si>
  <si>
    <t>Sumatera Selatan</t>
  </si>
  <si>
    <t>Jawa Barat</t>
  </si>
  <si>
    <t>Lampung</t>
  </si>
  <si>
    <t>Banten</t>
  </si>
  <si>
    <t>KPMD</t>
  </si>
  <si>
    <t>DKI Jakarta</t>
  </si>
  <si>
    <t>BUMDes</t>
  </si>
  <si>
    <t>BBPLM JAKARTA</t>
  </si>
  <si>
    <t>PRUKADES</t>
  </si>
  <si>
    <t xml:space="preserve">LAINNYA </t>
  </si>
  <si>
    <t>LAINNYA</t>
  </si>
  <si>
    <t>CATRANS</t>
  </si>
  <si>
    <t>HIDROPONIK</t>
  </si>
  <si>
    <t xml:space="preserve">JAWA TENGAH </t>
  </si>
  <si>
    <t>Kab Bangka Selatan</t>
  </si>
  <si>
    <t>Kab Bangka Barat</t>
  </si>
  <si>
    <t>Kab bangka Tengah</t>
  </si>
  <si>
    <t>Kab Belitung</t>
  </si>
  <si>
    <t>Kep. Bangka Belitung</t>
  </si>
  <si>
    <t>Kab Belitung Timur</t>
  </si>
  <si>
    <t>Kab Kayong Utara</t>
  </si>
  <si>
    <t xml:space="preserve">Kab Sanggau </t>
  </si>
  <si>
    <t>Kab Ogan</t>
  </si>
  <si>
    <t>Kab Banyuasin</t>
  </si>
  <si>
    <t>Kab Musi Rawas</t>
  </si>
  <si>
    <t>bLK SUMSEL</t>
  </si>
  <si>
    <t>Kab Empat Lawang</t>
  </si>
  <si>
    <t>Kab Panukal Abab Lematang</t>
  </si>
  <si>
    <t>Kab Sukabumi</t>
  </si>
  <si>
    <t>Kab Subang</t>
  </si>
  <si>
    <t>Kab Bandung</t>
  </si>
  <si>
    <t>Kab Garut</t>
  </si>
  <si>
    <t>Kab Purwakarta</t>
  </si>
  <si>
    <t>Kab Cianjur</t>
  </si>
  <si>
    <t>Kab Bogor</t>
  </si>
  <si>
    <t>Kab Bandung Barat</t>
  </si>
  <si>
    <t>Kab Karawang</t>
  </si>
  <si>
    <t>Kab Indramayu</t>
  </si>
  <si>
    <t>kab Sumedang</t>
  </si>
  <si>
    <t>Kab Majalengka</t>
  </si>
  <si>
    <t xml:space="preserve">kab Ciamis </t>
  </si>
  <si>
    <t>Kab Kuningan</t>
  </si>
  <si>
    <t>Kab Cirebon</t>
  </si>
  <si>
    <t>Kab Bekasi</t>
  </si>
  <si>
    <t>Kab Tasik</t>
  </si>
  <si>
    <t>BLK Jawa Barat</t>
  </si>
  <si>
    <t>Kab Tulang Bawang</t>
  </si>
  <si>
    <t>Kab Pesawahan</t>
  </si>
  <si>
    <t>Kab Lampung Selatan</t>
  </si>
  <si>
    <t>Kab Mesuji</t>
  </si>
  <si>
    <t>Kab Lampung Tengah</t>
  </si>
  <si>
    <t>Kab Tulang Bawang Barat</t>
  </si>
  <si>
    <t>Kab Lampung Utara</t>
  </si>
  <si>
    <t>Kab Way Kanan</t>
  </si>
  <si>
    <t>Kab Pringsewu</t>
  </si>
  <si>
    <t xml:space="preserve">Kab Lampung Tengah </t>
  </si>
  <si>
    <t>Kab Wonogiri</t>
  </si>
  <si>
    <t>Kab Pandeglang</t>
  </si>
  <si>
    <t>Kab Lebak</t>
  </si>
  <si>
    <t>Kab Tangerang</t>
  </si>
  <si>
    <t>Kab Serang</t>
  </si>
  <si>
    <t>AKT</t>
  </si>
  <si>
    <t>ORG</t>
  </si>
  <si>
    <t xml:space="preserve">JUMLAH </t>
  </si>
  <si>
    <t>Jakarta Timur</t>
  </si>
  <si>
    <t>Jakarta Barat</t>
  </si>
  <si>
    <t>Jakarta Selatan</t>
  </si>
  <si>
    <t>DESA</t>
  </si>
  <si>
    <t>MATRIKS CAPAIAN KINERJA PELATIHAN MASYARAKAT</t>
  </si>
  <si>
    <t>TAHUN 2015-2019</t>
  </si>
  <si>
    <t>Kota Bandung</t>
  </si>
  <si>
    <t>Kab. Muara Enim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</si>
</sst>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14" x14ac:knownFonts="1"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2"/>
      <name val="Calibri"/>
      <family val="2"/>
      <scheme val="minor"/>
    </font>
    <font>
      <b/>
      <sz val="12"/>
      <name val="Calibri"/>
      <family val="2"/>
      <charset val="1"/>
      <scheme val="minor"/>
    </font>
    <font>
      <sz val="10"/>
      <color theme="1"/>
      <name val="Cambria"/>
      <family val="1"/>
      <scheme val="major"/>
    </font>
    <font>
      <sz val="10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0"/>
      <color rgb="FFFF0000"/>
      <name val="Cambria"/>
      <family val="1"/>
      <charset val="1"/>
      <scheme val="major"/>
    </font>
    <font>
      <b/>
      <sz val="10"/>
      <name val="Calibri"/>
      <family val="2"/>
      <charset val="1"/>
      <scheme val="minor"/>
    </font>
    <font>
      <sz val="10"/>
      <name val="Calibri"/>
      <family val="2"/>
      <scheme val="minor"/>
    </font>
    <font>
      <sz val="10"/>
      <color rgb="FFFF0000"/>
      <name val="Cambria"/>
      <family val="1"/>
      <scheme val="maj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/>
    <xf numFmtId="0" fontId="7" fillId="2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left"/>
    </xf>
    <xf numFmtId="0" fontId="5" fillId="0" borderId="1" xfId="1" applyNumberFormat="1" applyFont="1" applyFill="1" applyBorder="1" applyAlignment="1"/>
    <xf numFmtId="0" fontId="6" fillId="0" borderId="1" xfId="1" applyNumberFormat="1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 vertical="top"/>
    </xf>
    <xf numFmtId="0" fontId="5" fillId="0" borderId="1" xfId="1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horizontal="center"/>
    </xf>
    <xf numFmtId="0" fontId="5" fillId="0" borderId="1" xfId="1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13" fillId="2" borderId="8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</cellXfs>
  <cellStyles count="4">
    <cellStyle name="Comma [0]" xfId="1" builtinId="6"/>
    <cellStyle name="Comma [0] 3" xfId="2"/>
    <cellStyle name="Normal" xfId="0" builtinId="0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14"/>
  <sheetViews>
    <sheetView tabSelected="1" zoomScaleSheetLayoutView="100" workbookViewId="0">
      <pane xSplit="4" ySplit="2" topLeftCell="E3" activePane="bottomRight" state="frozen"/>
      <selection pane="topRight" activeCell="F1" sqref="F1"/>
      <selection pane="bottomLeft" activeCell="A3" sqref="A3"/>
      <selection pane="bottomRight" activeCell="V13" sqref="V13"/>
    </sheetView>
  </sheetViews>
  <sheetFormatPr defaultColWidth="9.140625" defaultRowHeight="15.75" x14ac:dyDescent="0.25"/>
  <cols>
    <col min="1" max="1" width="3.7109375" style="2" customWidth="1"/>
    <col min="2" max="2" width="25.85546875" style="17" bestFit="1" customWidth="1"/>
    <col min="3" max="3" width="35.7109375" style="29" bestFit="1" customWidth="1"/>
    <col min="4" max="4" width="18" style="17" bestFit="1" customWidth="1"/>
    <col min="5" max="5" width="4.5703125" style="18" bestFit="1" customWidth="1"/>
    <col min="6" max="6" width="4.7109375" style="18" bestFit="1" customWidth="1"/>
    <col min="7" max="7" width="5.5703125" style="18" bestFit="1" customWidth="1"/>
    <col min="8" max="8" width="4.5703125" style="19" bestFit="1" customWidth="1"/>
    <col min="9" max="9" width="4.7109375" style="19" bestFit="1" customWidth="1"/>
    <col min="10" max="10" width="5.5703125" style="18" bestFit="1" customWidth="1"/>
    <col min="11" max="11" width="4.5703125" style="19" bestFit="1" customWidth="1"/>
    <col min="12" max="12" width="4.7109375" style="19" bestFit="1" customWidth="1"/>
    <col min="13" max="13" width="5.5703125" style="18" bestFit="1" customWidth="1"/>
    <col min="14" max="14" width="4.5703125" style="19" bestFit="1" customWidth="1"/>
    <col min="15" max="19" width="7.85546875" style="19" customWidth="1"/>
    <col min="20" max="20" width="9.140625" style="15"/>
    <col min="21" max="21" width="9.140625" style="2"/>
    <col min="22" max="22" width="11.5703125" style="2" customWidth="1"/>
    <col min="23" max="23" width="9.140625" style="2"/>
    <col min="24" max="16384" width="9.140625" style="1"/>
  </cols>
  <sheetData>
    <row r="1" spans="1:24" x14ac:dyDescent="0.25"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</row>
    <row r="2" spans="1:24" x14ac:dyDescent="0.25">
      <c r="B2" s="40" t="s">
        <v>72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</row>
    <row r="3" spans="1:24" x14ac:dyDescent="0.25">
      <c r="B3" s="40" t="s">
        <v>73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4" ht="16.5" thickBot="1" x14ac:dyDescent="0.3">
      <c r="B4" s="16"/>
      <c r="C4" s="16"/>
    </row>
    <row r="5" spans="1:24" ht="15" customHeight="1" x14ac:dyDescent="0.25">
      <c r="B5" s="32" t="s">
        <v>0</v>
      </c>
      <c r="C5" s="32"/>
      <c r="D5" s="34" t="s">
        <v>1</v>
      </c>
      <c r="E5" s="41">
        <v>2015</v>
      </c>
      <c r="F5" s="42"/>
      <c r="G5" s="43"/>
      <c r="H5" s="41">
        <v>2016</v>
      </c>
      <c r="I5" s="42"/>
      <c r="J5" s="43"/>
      <c r="K5" s="41">
        <v>2017</v>
      </c>
      <c r="L5" s="42"/>
      <c r="M5" s="43"/>
      <c r="N5" s="41">
        <v>2018</v>
      </c>
      <c r="O5" s="42"/>
      <c r="P5" s="43"/>
      <c r="Q5" s="41">
        <v>2019</v>
      </c>
      <c r="R5" s="42"/>
      <c r="S5" s="43"/>
      <c r="T5" s="44" t="s">
        <v>67</v>
      </c>
    </row>
    <row r="6" spans="1:24" ht="15.75" customHeight="1" x14ac:dyDescent="0.25">
      <c r="B6" s="33"/>
      <c r="C6" s="33"/>
      <c r="D6" s="35"/>
      <c r="E6" s="20" t="s">
        <v>65</v>
      </c>
      <c r="F6" s="20" t="s">
        <v>66</v>
      </c>
      <c r="G6" s="20" t="s">
        <v>71</v>
      </c>
      <c r="H6" s="20" t="s">
        <v>65</v>
      </c>
      <c r="I6" s="20" t="s">
        <v>66</v>
      </c>
      <c r="J6" s="20" t="s">
        <v>71</v>
      </c>
      <c r="K6" s="20" t="s">
        <v>65</v>
      </c>
      <c r="L6" s="20" t="s">
        <v>66</v>
      </c>
      <c r="M6" s="20" t="s">
        <v>71</v>
      </c>
      <c r="N6" s="20" t="s">
        <v>65</v>
      </c>
      <c r="O6" s="20" t="s">
        <v>66</v>
      </c>
      <c r="P6" s="20" t="s">
        <v>71</v>
      </c>
      <c r="Q6" s="20" t="s">
        <v>65</v>
      </c>
      <c r="R6" s="20" t="s">
        <v>66</v>
      </c>
      <c r="S6" s="36" t="s">
        <v>71</v>
      </c>
      <c r="T6" s="45"/>
    </row>
    <row r="7" spans="1:24" s="9" customFormat="1" ht="35.1" customHeight="1" x14ac:dyDescent="0.25">
      <c r="B7" s="30" t="s">
        <v>11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7"/>
      <c r="T7" s="21"/>
    </row>
    <row r="8" spans="1:24" s="3" customFormat="1" x14ac:dyDescent="0.2">
      <c r="A8" s="6"/>
      <c r="B8" s="22" t="s">
        <v>2</v>
      </c>
      <c r="C8" s="23" t="s">
        <v>18</v>
      </c>
      <c r="D8" s="22" t="s">
        <v>12</v>
      </c>
      <c r="E8" s="24">
        <v>4</v>
      </c>
      <c r="F8" s="24">
        <v>180</v>
      </c>
      <c r="G8" s="24"/>
      <c r="H8" s="12"/>
      <c r="I8" s="12"/>
      <c r="J8" s="24"/>
      <c r="K8" s="12"/>
      <c r="L8" s="12"/>
      <c r="M8" s="24"/>
      <c r="N8" s="12"/>
      <c r="O8" s="12"/>
      <c r="P8" s="12"/>
      <c r="Q8" s="12"/>
      <c r="R8" s="12"/>
      <c r="S8" s="38"/>
      <c r="T8" s="25">
        <f>+F8+I8+L8+O8+R8</f>
        <v>180</v>
      </c>
      <c r="U8" s="6"/>
      <c r="V8" s="6"/>
      <c r="W8" s="7"/>
      <c r="X8" s="4"/>
    </row>
    <row r="9" spans="1:24" s="3" customFormat="1" x14ac:dyDescent="0.2">
      <c r="A9" s="6"/>
      <c r="B9" s="22" t="s">
        <v>2</v>
      </c>
      <c r="C9" s="23" t="s">
        <v>19</v>
      </c>
      <c r="D9" s="10" t="s">
        <v>13</v>
      </c>
      <c r="E9" s="24">
        <v>1</v>
      </c>
      <c r="F9" s="24">
        <v>30</v>
      </c>
      <c r="G9" s="24"/>
      <c r="H9" s="12"/>
      <c r="I9" s="12"/>
      <c r="J9" s="24"/>
      <c r="K9" s="12"/>
      <c r="L9" s="12"/>
      <c r="M9" s="24"/>
      <c r="N9" s="12"/>
      <c r="O9" s="12"/>
      <c r="P9" s="12"/>
      <c r="Q9" s="12"/>
      <c r="R9" s="12"/>
      <c r="S9" s="38"/>
      <c r="T9" s="25">
        <f t="shared" ref="T9:T78" si="0">+F9+I9+L9+O9+R9</f>
        <v>30</v>
      </c>
      <c r="U9" s="6"/>
      <c r="V9" s="6"/>
      <c r="W9" s="7"/>
      <c r="X9" s="4"/>
    </row>
    <row r="10" spans="1:24" s="3" customFormat="1" x14ac:dyDescent="0.2">
      <c r="A10" s="6"/>
      <c r="B10" s="22" t="s">
        <v>2</v>
      </c>
      <c r="C10" s="23" t="s">
        <v>20</v>
      </c>
      <c r="D10" s="10" t="s">
        <v>8</v>
      </c>
      <c r="E10" s="24"/>
      <c r="F10" s="24"/>
      <c r="G10" s="24"/>
      <c r="H10" s="12">
        <v>1</v>
      </c>
      <c r="I10" s="12">
        <v>30</v>
      </c>
      <c r="J10" s="24"/>
      <c r="K10" s="12"/>
      <c r="L10" s="12"/>
      <c r="M10" s="24"/>
      <c r="N10" s="12">
        <v>1</v>
      </c>
      <c r="O10" s="12">
        <v>30</v>
      </c>
      <c r="P10" s="12"/>
      <c r="Q10" s="12">
        <v>1</v>
      </c>
      <c r="R10" s="12">
        <v>30</v>
      </c>
      <c r="S10" s="38"/>
      <c r="T10" s="25">
        <f t="shared" si="0"/>
        <v>90</v>
      </c>
      <c r="U10" s="6"/>
      <c r="V10" s="6"/>
      <c r="W10" s="6"/>
    </row>
    <row r="11" spans="1:24" s="3" customFormat="1" x14ac:dyDescent="0.2">
      <c r="A11" s="6"/>
      <c r="B11" s="22" t="s">
        <v>2</v>
      </c>
      <c r="C11" s="23" t="s">
        <v>20</v>
      </c>
      <c r="D11" s="10" t="s">
        <v>10</v>
      </c>
      <c r="E11" s="24"/>
      <c r="F11" s="24"/>
      <c r="G11" s="24"/>
      <c r="H11" s="12"/>
      <c r="I11" s="12"/>
      <c r="J11" s="24"/>
      <c r="K11" s="12"/>
      <c r="L11" s="12"/>
      <c r="M11" s="24"/>
      <c r="N11" s="12"/>
      <c r="O11" s="12"/>
      <c r="P11" s="12"/>
      <c r="Q11" s="12">
        <v>1</v>
      </c>
      <c r="R11" s="12">
        <v>30</v>
      </c>
      <c r="S11" s="38"/>
      <c r="T11" s="25">
        <f t="shared" ref="T11" si="1">+F11+I11+L11+O11+R11</f>
        <v>30</v>
      </c>
      <c r="U11" s="6"/>
      <c r="V11" s="6"/>
      <c r="W11" s="6"/>
    </row>
    <row r="12" spans="1:24" s="3" customFormat="1" x14ac:dyDescent="0.2">
      <c r="A12" s="6"/>
      <c r="B12" s="22" t="s">
        <v>2</v>
      </c>
      <c r="C12" s="26" t="s">
        <v>21</v>
      </c>
      <c r="D12" s="10" t="s">
        <v>12</v>
      </c>
      <c r="E12" s="24"/>
      <c r="F12" s="24"/>
      <c r="G12" s="24"/>
      <c r="H12" s="12">
        <v>1</v>
      </c>
      <c r="I12" s="12">
        <v>30</v>
      </c>
      <c r="J12" s="24"/>
      <c r="K12" s="12"/>
      <c r="L12" s="12"/>
      <c r="M12" s="24"/>
      <c r="N12" s="12"/>
      <c r="O12" s="12"/>
      <c r="P12" s="12"/>
      <c r="Q12" s="12"/>
      <c r="R12" s="12"/>
      <c r="S12" s="38"/>
      <c r="T12" s="25">
        <f t="shared" si="0"/>
        <v>30</v>
      </c>
      <c r="U12" s="6"/>
      <c r="V12" s="6"/>
      <c r="W12" s="6"/>
    </row>
    <row r="13" spans="1:24" s="3" customFormat="1" x14ac:dyDescent="0.2">
      <c r="A13" s="6"/>
      <c r="B13" s="22" t="s">
        <v>2</v>
      </c>
      <c r="C13" s="26" t="s">
        <v>21</v>
      </c>
      <c r="D13" s="10" t="s">
        <v>8</v>
      </c>
      <c r="E13" s="24"/>
      <c r="F13" s="24"/>
      <c r="G13" s="24"/>
      <c r="H13" s="12"/>
      <c r="I13" s="12"/>
      <c r="J13" s="24"/>
      <c r="K13" s="12">
        <v>1</v>
      </c>
      <c r="L13" s="12">
        <v>30</v>
      </c>
      <c r="M13" s="24"/>
      <c r="N13" s="12"/>
      <c r="O13" s="12"/>
      <c r="P13" s="12"/>
      <c r="Q13" s="12">
        <v>1</v>
      </c>
      <c r="R13" s="12">
        <v>30</v>
      </c>
      <c r="S13" s="38"/>
      <c r="T13" s="25">
        <f t="shared" si="0"/>
        <v>60</v>
      </c>
      <c r="U13" s="6"/>
      <c r="V13" s="6"/>
      <c r="W13" s="6"/>
    </row>
    <row r="14" spans="1:24" s="3" customFormat="1" x14ac:dyDescent="0.2">
      <c r="A14" s="6"/>
      <c r="B14" s="22" t="s">
        <v>2</v>
      </c>
      <c r="C14" s="26" t="s">
        <v>21</v>
      </c>
      <c r="D14" s="10" t="s">
        <v>10</v>
      </c>
      <c r="E14" s="24"/>
      <c r="F14" s="24"/>
      <c r="G14" s="24"/>
      <c r="H14" s="12"/>
      <c r="I14" s="12"/>
      <c r="J14" s="24"/>
      <c r="K14" s="12">
        <v>1</v>
      </c>
      <c r="L14" s="12">
        <v>30</v>
      </c>
      <c r="M14" s="24"/>
      <c r="N14" s="12"/>
      <c r="O14" s="12"/>
      <c r="P14" s="12"/>
      <c r="Q14" s="12"/>
      <c r="R14" s="12"/>
      <c r="S14" s="38"/>
      <c r="T14" s="25">
        <f t="shared" si="0"/>
        <v>30</v>
      </c>
      <c r="U14" s="6"/>
      <c r="V14" s="6"/>
      <c r="W14" s="6"/>
    </row>
    <row r="15" spans="1:24" s="3" customFormat="1" x14ac:dyDescent="0.2">
      <c r="A15" s="6"/>
      <c r="B15" s="22" t="s">
        <v>2</v>
      </c>
      <c r="C15" s="23" t="s">
        <v>22</v>
      </c>
      <c r="D15" s="10" t="s">
        <v>8</v>
      </c>
      <c r="E15" s="24"/>
      <c r="F15" s="24"/>
      <c r="G15" s="24"/>
      <c r="H15" s="12"/>
      <c r="I15" s="12"/>
      <c r="J15" s="24"/>
      <c r="K15" s="12">
        <v>1</v>
      </c>
      <c r="L15" s="12">
        <v>30</v>
      </c>
      <c r="M15" s="24"/>
      <c r="N15" s="12"/>
      <c r="O15" s="12"/>
      <c r="P15" s="12"/>
      <c r="Q15" s="12"/>
      <c r="R15" s="12"/>
      <c r="S15" s="38"/>
      <c r="T15" s="25">
        <f t="shared" si="0"/>
        <v>30</v>
      </c>
      <c r="U15" s="6"/>
      <c r="V15" s="6"/>
      <c r="W15" s="6"/>
    </row>
    <row r="16" spans="1:24" s="3" customFormat="1" x14ac:dyDescent="0.2">
      <c r="A16" s="6"/>
      <c r="B16" s="22" t="s">
        <v>2</v>
      </c>
      <c r="C16" s="23" t="s">
        <v>23</v>
      </c>
      <c r="D16" s="10" t="s">
        <v>10</v>
      </c>
      <c r="E16" s="24"/>
      <c r="F16" s="24"/>
      <c r="G16" s="24"/>
      <c r="H16" s="12"/>
      <c r="I16" s="12"/>
      <c r="J16" s="24"/>
      <c r="K16" s="12">
        <v>1</v>
      </c>
      <c r="L16" s="12">
        <v>30</v>
      </c>
      <c r="M16" s="24"/>
      <c r="N16" s="12">
        <v>1</v>
      </c>
      <c r="O16" s="12">
        <v>30</v>
      </c>
      <c r="P16" s="12"/>
      <c r="Q16" s="12"/>
      <c r="R16" s="12"/>
      <c r="S16" s="38"/>
      <c r="T16" s="25">
        <f t="shared" si="0"/>
        <v>60</v>
      </c>
      <c r="U16" s="6"/>
      <c r="V16" s="6"/>
      <c r="W16" s="6"/>
    </row>
    <row r="17" spans="1:23" s="3" customFormat="1" x14ac:dyDescent="0.2">
      <c r="A17" s="6"/>
      <c r="B17" s="22" t="s">
        <v>3</v>
      </c>
      <c r="C17" s="23" t="s">
        <v>24</v>
      </c>
      <c r="D17" s="10" t="s">
        <v>12</v>
      </c>
      <c r="E17" s="14">
        <v>1</v>
      </c>
      <c r="F17" s="14">
        <v>30</v>
      </c>
      <c r="G17" s="14"/>
      <c r="H17" s="12"/>
      <c r="I17" s="12"/>
      <c r="J17" s="14"/>
      <c r="K17" s="27"/>
      <c r="L17" s="27"/>
      <c r="M17" s="14"/>
      <c r="N17" s="12"/>
      <c r="O17" s="12"/>
      <c r="P17" s="12"/>
      <c r="Q17" s="12"/>
      <c r="R17" s="12"/>
      <c r="S17" s="38"/>
      <c r="T17" s="25">
        <f t="shared" si="0"/>
        <v>30</v>
      </c>
      <c r="U17" s="6"/>
      <c r="V17" s="6"/>
      <c r="W17" s="6"/>
    </row>
    <row r="18" spans="1:23" s="3" customFormat="1" x14ac:dyDescent="0.2">
      <c r="A18" s="6"/>
      <c r="B18" s="22" t="s">
        <v>3</v>
      </c>
      <c r="C18" s="23" t="s">
        <v>25</v>
      </c>
      <c r="D18" s="10" t="s">
        <v>8</v>
      </c>
      <c r="E18" s="14">
        <v>2</v>
      </c>
      <c r="F18" s="14">
        <v>60</v>
      </c>
      <c r="G18" s="14"/>
      <c r="H18" s="12"/>
      <c r="I18" s="12"/>
      <c r="J18" s="14"/>
      <c r="K18" s="27"/>
      <c r="L18" s="27"/>
      <c r="M18" s="14"/>
      <c r="N18" s="12"/>
      <c r="O18" s="12"/>
      <c r="P18" s="12"/>
      <c r="Q18" s="12"/>
      <c r="R18" s="12"/>
      <c r="S18" s="38"/>
      <c r="T18" s="25">
        <f t="shared" si="0"/>
        <v>60</v>
      </c>
      <c r="U18" s="6"/>
      <c r="V18" s="6"/>
      <c r="W18" s="6"/>
    </row>
    <row r="19" spans="1:23" s="5" customFormat="1" x14ac:dyDescent="0.25">
      <c r="A19" s="8"/>
      <c r="B19" s="22" t="s">
        <v>4</v>
      </c>
      <c r="C19" s="26" t="s">
        <v>26</v>
      </c>
      <c r="D19" s="10" t="s">
        <v>13</v>
      </c>
      <c r="E19" s="12">
        <v>1</v>
      </c>
      <c r="F19" s="12">
        <v>30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38"/>
      <c r="T19" s="25">
        <f t="shared" si="0"/>
        <v>30</v>
      </c>
      <c r="U19" s="8"/>
      <c r="V19" s="8"/>
      <c r="W19" s="8"/>
    </row>
    <row r="20" spans="1:23" s="5" customFormat="1" x14ac:dyDescent="0.25">
      <c r="A20" s="8"/>
      <c r="B20" s="22" t="s">
        <v>4</v>
      </c>
      <c r="C20" s="26" t="s">
        <v>26</v>
      </c>
      <c r="D20" s="10" t="s">
        <v>15</v>
      </c>
      <c r="E20" s="12"/>
      <c r="F20" s="12"/>
      <c r="G20" s="12"/>
      <c r="H20" s="12"/>
      <c r="I20" s="12"/>
      <c r="J20" s="12"/>
      <c r="K20" s="12"/>
      <c r="L20" s="12"/>
      <c r="M20" s="12"/>
      <c r="N20" s="12">
        <v>1</v>
      </c>
      <c r="O20" s="12">
        <v>14</v>
      </c>
      <c r="P20" s="12"/>
      <c r="Q20" s="12"/>
      <c r="R20" s="12"/>
      <c r="S20" s="38"/>
      <c r="T20" s="25">
        <f t="shared" si="0"/>
        <v>14</v>
      </c>
      <c r="U20" s="8"/>
      <c r="V20" s="8"/>
      <c r="W20" s="8"/>
    </row>
    <row r="21" spans="1:23" s="5" customFormat="1" x14ac:dyDescent="0.25">
      <c r="A21" s="8"/>
      <c r="B21" s="22" t="s">
        <v>4</v>
      </c>
      <c r="C21" s="26" t="s">
        <v>27</v>
      </c>
      <c r="D21" s="10" t="s">
        <v>13</v>
      </c>
      <c r="E21" s="12"/>
      <c r="F21" s="12"/>
      <c r="G21" s="12"/>
      <c r="H21" s="12">
        <v>1</v>
      </c>
      <c r="I21" s="12">
        <v>90</v>
      </c>
      <c r="J21" s="12"/>
      <c r="K21" s="12"/>
      <c r="L21" s="12"/>
      <c r="M21" s="12"/>
      <c r="N21" s="12"/>
      <c r="O21" s="12"/>
      <c r="P21" s="12"/>
      <c r="Q21" s="12"/>
      <c r="R21" s="12"/>
      <c r="S21" s="38"/>
      <c r="T21" s="25">
        <f t="shared" si="0"/>
        <v>90</v>
      </c>
      <c r="U21" s="8"/>
      <c r="V21" s="8"/>
      <c r="W21" s="8"/>
    </row>
    <row r="22" spans="1:23" s="5" customFormat="1" x14ac:dyDescent="0.25">
      <c r="A22" s="8"/>
      <c r="B22" s="22" t="s">
        <v>4</v>
      </c>
      <c r="C22" s="26" t="s">
        <v>27</v>
      </c>
      <c r="D22" s="10" t="s">
        <v>12</v>
      </c>
      <c r="E22" s="12"/>
      <c r="F22" s="12"/>
      <c r="G22" s="12"/>
      <c r="H22" s="12">
        <v>1</v>
      </c>
      <c r="I22" s="12">
        <v>90</v>
      </c>
      <c r="J22" s="12"/>
      <c r="K22" s="12"/>
      <c r="L22" s="12"/>
      <c r="M22" s="12"/>
      <c r="N22" s="12"/>
      <c r="O22" s="12"/>
      <c r="P22" s="12"/>
      <c r="Q22" s="12"/>
      <c r="R22" s="12"/>
      <c r="S22" s="38"/>
      <c r="T22" s="25">
        <f t="shared" si="0"/>
        <v>90</v>
      </c>
      <c r="U22" s="8"/>
      <c r="V22" s="8"/>
      <c r="W22" s="8"/>
    </row>
    <row r="23" spans="1:23" s="5" customFormat="1" x14ac:dyDescent="0.25">
      <c r="A23" s="8"/>
      <c r="B23" s="22" t="s">
        <v>4</v>
      </c>
      <c r="C23" s="26" t="s">
        <v>27</v>
      </c>
      <c r="D23" s="10" t="s">
        <v>10</v>
      </c>
      <c r="E23" s="12"/>
      <c r="F23" s="12"/>
      <c r="G23" s="12"/>
      <c r="H23" s="12"/>
      <c r="I23" s="12"/>
      <c r="J23" s="12"/>
      <c r="K23" s="12"/>
      <c r="L23" s="12"/>
      <c r="M23" s="12"/>
      <c r="N23" s="12">
        <v>1</v>
      </c>
      <c r="O23" s="12">
        <v>28</v>
      </c>
      <c r="P23" s="12"/>
      <c r="Q23" s="12">
        <v>1</v>
      </c>
      <c r="R23" s="12">
        <v>30</v>
      </c>
      <c r="S23" s="38"/>
      <c r="T23" s="25">
        <f t="shared" si="0"/>
        <v>58</v>
      </c>
      <c r="U23" s="8"/>
      <c r="V23" s="8"/>
      <c r="W23" s="8"/>
    </row>
    <row r="24" spans="1:23" s="5" customFormat="1" x14ac:dyDescent="0.25">
      <c r="A24" s="8"/>
      <c r="B24" s="22" t="s">
        <v>4</v>
      </c>
      <c r="C24" s="26" t="s">
        <v>27</v>
      </c>
      <c r="D24" s="10" t="s">
        <v>8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>
        <v>1</v>
      </c>
      <c r="R24" s="12">
        <v>30</v>
      </c>
      <c r="S24" s="38"/>
      <c r="T24" s="25">
        <f t="shared" ref="T24" si="2">+F24+I24+L24+O24+R24</f>
        <v>30</v>
      </c>
      <c r="U24" s="8"/>
      <c r="V24" s="8"/>
      <c r="W24" s="8"/>
    </row>
    <row r="25" spans="1:23" s="5" customFormat="1" x14ac:dyDescent="0.25">
      <c r="A25" s="8"/>
      <c r="B25" s="22" t="s">
        <v>4</v>
      </c>
      <c r="C25" s="26" t="s">
        <v>27</v>
      </c>
      <c r="D25" s="10" t="s">
        <v>15</v>
      </c>
      <c r="E25" s="12"/>
      <c r="F25" s="12"/>
      <c r="G25" s="12"/>
      <c r="H25" s="12"/>
      <c r="I25" s="12"/>
      <c r="J25" s="12"/>
      <c r="K25" s="12"/>
      <c r="L25" s="12"/>
      <c r="M25" s="12"/>
      <c r="N25" s="12">
        <v>1</v>
      </c>
      <c r="O25" s="12">
        <v>30</v>
      </c>
      <c r="P25" s="12"/>
      <c r="Q25" s="12"/>
      <c r="R25" s="12"/>
      <c r="S25" s="38"/>
      <c r="T25" s="25">
        <f t="shared" si="0"/>
        <v>30</v>
      </c>
      <c r="U25" s="8"/>
      <c r="V25" s="8"/>
      <c r="W25" s="8"/>
    </row>
    <row r="26" spans="1:23" s="5" customFormat="1" x14ac:dyDescent="0.25">
      <c r="A26" s="8"/>
      <c r="B26" s="22" t="s">
        <v>4</v>
      </c>
      <c r="C26" s="26" t="s">
        <v>28</v>
      </c>
      <c r="D26" s="10" t="s">
        <v>8</v>
      </c>
      <c r="E26" s="12"/>
      <c r="F26" s="12"/>
      <c r="G26" s="12"/>
      <c r="H26" s="12"/>
      <c r="I26" s="12"/>
      <c r="J26" s="12"/>
      <c r="K26" s="12">
        <v>1</v>
      </c>
      <c r="L26" s="12">
        <v>30</v>
      </c>
      <c r="M26" s="12"/>
      <c r="N26" s="12"/>
      <c r="O26" s="12"/>
      <c r="P26" s="12"/>
      <c r="Q26" s="12">
        <v>1</v>
      </c>
      <c r="R26" s="12">
        <v>30</v>
      </c>
      <c r="S26" s="38"/>
      <c r="T26" s="25">
        <f t="shared" si="0"/>
        <v>60</v>
      </c>
      <c r="U26" s="8"/>
      <c r="V26" s="8"/>
      <c r="W26" s="8"/>
    </row>
    <row r="27" spans="1:23" s="5" customFormat="1" x14ac:dyDescent="0.25">
      <c r="A27" s="8"/>
      <c r="B27" s="22" t="s">
        <v>4</v>
      </c>
      <c r="C27" s="26" t="s">
        <v>28</v>
      </c>
      <c r="D27" s="10" t="s">
        <v>10</v>
      </c>
      <c r="E27" s="12"/>
      <c r="F27" s="12"/>
      <c r="G27" s="12"/>
      <c r="H27" s="12"/>
      <c r="I27" s="12"/>
      <c r="J27" s="12"/>
      <c r="K27" s="12"/>
      <c r="L27" s="12"/>
      <c r="M27" s="12"/>
      <c r="N27" s="12">
        <v>1</v>
      </c>
      <c r="O27" s="12">
        <v>28</v>
      </c>
      <c r="P27" s="12"/>
      <c r="Q27" s="12">
        <v>1</v>
      </c>
      <c r="R27" s="12">
        <v>30</v>
      </c>
      <c r="S27" s="38"/>
      <c r="T27" s="25">
        <f t="shared" si="0"/>
        <v>58</v>
      </c>
      <c r="U27" s="8"/>
      <c r="V27" s="8"/>
      <c r="W27" s="8"/>
    </row>
    <row r="28" spans="1:23" s="5" customFormat="1" x14ac:dyDescent="0.25">
      <c r="A28" s="8"/>
      <c r="B28" s="22" t="s">
        <v>4</v>
      </c>
      <c r="C28" s="22" t="s">
        <v>29</v>
      </c>
      <c r="D28" s="10" t="s">
        <v>10</v>
      </c>
      <c r="E28" s="12"/>
      <c r="F28" s="12"/>
      <c r="G28" s="12"/>
      <c r="H28" s="12"/>
      <c r="I28" s="12"/>
      <c r="J28" s="12"/>
      <c r="K28" s="12">
        <v>1</v>
      </c>
      <c r="L28" s="12">
        <v>31</v>
      </c>
      <c r="M28" s="12"/>
      <c r="N28" s="12"/>
      <c r="O28" s="12"/>
      <c r="P28" s="12"/>
      <c r="Q28" s="12"/>
      <c r="R28" s="12"/>
      <c r="S28" s="38"/>
      <c r="T28" s="25">
        <f t="shared" si="0"/>
        <v>31</v>
      </c>
      <c r="U28" s="8"/>
      <c r="V28" s="8"/>
      <c r="W28" s="8"/>
    </row>
    <row r="29" spans="1:23" s="5" customFormat="1" x14ac:dyDescent="0.25">
      <c r="A29" s="8"/>
      <c r="B29" s="22" t="s">
        <v>4</v>
      </c>
      <c r="C29" s="22" t="s">
        <v>30</v>
      </c>
      <c r="D29" s="10" t="s">
        <v>10</v>
      </c>
      <c r="E29" s="12"/>
      <c r="F29" s="12"/>
      <c r="G29" s="12"/>
      <c r="H29" s="12"/>
      <c r="I29" s="12"/>
      <c r="J29" s="12"/>
      <c r="K29" s="12">
        <v>1</v>
      </c>
      <c r="L29" s="12">
        <v>31</v>
      </c>
      <c r="M29" s="12"/>
      <c r="N29" s="12"/>
      <c r="O29" s="12"/>
      <c r="P29" s="12"/>
      <c r="Q29" s="12"/>
      <c r="R29" s="12"/>
      <c r="S29" s="38"/>
      <c r="T29" s="25">
        <f t="shared" si="0"/>
        <v>31</v>
      </c>
      <c r="U29" s="8"/>
      <c r="V29" s="8"/>
      <c r="W29" s="8"/>
    </row>
    <row r="30" spans="1:23" s="5" customFormat="1" x14ac:dyDescent="0.25">
      <c r="A30" s="8"/>
      <c r="B30" s="22" t="s">
        <v>4</v>
      </c>
      <c r="C30" s="22" t="s">
        <v>75</v>
      </c>
      <c r="D30" s="10" t="s">
        <v>10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>
        <v>1</v>
      </c>
      <c r="R30" s="12">
        <v>30</v>
      </c>
      <c r="S30" s="38"/>
      <c r="T30" s="25">
        <f t="shared" ref="T30" si="3">+F30+I30+L30+O30+R30</f>
        <v>30</v>
      </c>
      <c r="U30" s="8"/>
      <c r="V30" s="8"/>
      <c r="W30" s="8"/>
    </row>
    <row r="31" spans="1:23" s="5" customFormat="1" x14ac:dyDescent="0.25">
      <c r="A31" s="8"/>
      <c r="B31" s="22" t="s">
        <v>4</v>
      </c>
      <c r="C31" s="22" t="s">
        <v>31</v>
      </c>
      <c r="D31" s="10" t="s">
        <v>10</v>
      </c>
      <c r="E31" s="12"/>
      <c r="F31" s="12"/>
      <c r="G31" s="12"/>
      <c r="H31" s="12"/>
      <c r="I31" s="12"/>
      <c r="J31" s="12"/>
      <c r="K31" s="12"/>
      <c r="L31" s="12"/>
      <c r="M31" s="12"/>
      <c r="N31" s="12">
        <v>1</v>
      </c>
      <c r="O31" s="12">
        <v>28</v>
      </c>
      <c r="P31" s="12"/>
      <c r="Q31" s="12"/>
      <c r="R31" s="12"/>
      <c r="S31" s="38"/>
      <c r="T31" s="25">
        <f t="shared" si="0"/>
        <v>28</v>
      </c>
      <c r="U31" s="8"/>
      <c r="V31" s="8"/>
      <c r="W31" s="8"/>
    </row>
    <row r="32" spans="1:23" s="5" customFormat="1" x14ac:dyDescent="0.25">
      <c r="A32" s="8"/>
      <c r="B32" s="22" t="s">
        <v>5</v>
      </c>
      <c r="C32" s="26" t="s">
        <v>32</v>
      </c>
      <c r="D32" s="10" t="s">
        <v>13</v>
      </c>
      <c r="E32" s="12">
        <v>2</v>
      </c>
      <c r="F32" s="12">
        <v>60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38"/>
      <c r="T32" s="25">
        <f t="shared" si="0"/>
        <v>60</v>
      </c>
      <c r="U32" s="8"/>
      <c r="V32" s="8"/>
      <c r="W32" s="8"/>
    </row>
    <row r="33" spans="1:23" s="5" customFormat="1" x14ac:dyDescent="0.25">
      <c r="A33" s="8"/>
      <c r="B33" s="22" t="s">
        <v>5</v>
      </c>
      <c r="C33" s="26" t="s">
        <v>32</v>
      </c>
      <c r="D33" s="10" t="s">
        <v>10</v>
      </c>
      <c r="E33" s="12"/>
      <c r="F33" s="12"/>
      <c r="G33" s="12"/>
      <c r="H33" s="12"/>
      <c r="I33" s="12"/>
      <c r="J33" s="12"/>
      <c r="K33" s="12">
        <v>1</v>
      </c>
      <c r="L33" s="12">
        <v>30</v>
      </c>
      <c r="M33" s="12"/>
      <c r="N33" s="12">
        <v>1</v>
      </c>
      <c r="O33" s="12">
        <v>30</v>
      </c>
      <c r="P33" s="12"/>
      <c r="Q33" s="12">
        <v>1</v>
      </c>
      <c r="R33" s="12">
        <v>30</v>
      </c>
      <c r="S33" s="38"/>
      <c r="T33" s="25">
        <f t="shared" si="0"/>
        <v>90</v>
      </c>
      <c r="U33" s="8"/>
      <c r="V33" s="8"/>
      <c r="W33" s="8"/>
    </row>
    <row r="34" spans="1:23" s="5" customFormat="1" x14ac:dyDescent="0.25">
      <c r="A34" s="8"/>
      <c r="B34" s="22" t="s">
        <v>5</v>
      </c>
      <c r="C34" s="26" t="s">
        <v>32</v>
      </c>
      <c r="D34" s="10" t="s">
        <v>12</v>
      </c>
      <c r="E34" s="12"/>
      <c r="F34" s="12"/>
      <c r="G34" s="12"/>
      <c r="H34" s="12"/>
      <c r="I34" s="12"/>
      <c r="J34" s="12"/>
      <c r="K34" s="12">
        <v>1</v>
      </c>
      <c r="L34" s="12">
        <v>30</v>
      </c>
      <c r="M34" s="12"/>
      <c r="N34" s="12">
        <v>1</v>
      </c>
      <c r="O34" s="12">
        <v>30</v>
      </c>
      <c r="P34" s="12"/>
      <c r="Q34" s="12"/>
      <c r="R34" s="12"/>
      <c r="S34" s="38"/>
      <c r="T34" s="25">
        <f t="shared" si="0"/>
        <v>60</v>
      </c>
      <c r="U34" s="8"/>
      <c r="V34" s="8"/>
      <c r="W34" s="8"/>
    </row>
    <row r="35" spans="1:23" s="5" customFormat="1" x14ac:dyDescent="0.25">
      <c r="A35" s="8"/>
      <c r="B35" s="22" t="s">
        <v>5</v>
      </c>
      <c r="C35" s="26" t="s">
        <v>32</v>
      </c>
      <c r="D35" s="10" t="s">
        <v>8</v>
      </c>
      <c r="E35" s="12"/>
      <c r="F35" s="12"/>
      <c r="G35" s="12"/>
      <c r="H35" s="12"/>
      <c r="I35" s="12"/>
      <c r="J35" s="12"/>
      <c r="K35" s="12"/>
      <c r="L35" s="12"/>
      <c r="M35" s="12"/>
      <c r="N35" s="12">
        <v>2</v>
      </c>
      <c r="O35" s="12">
        <v>30</v>
      </c>
      <c r="P35" s="12"/>
      <c r="Q35" s="12">
        <v>2</v>
      </c>
      <c r="R35" s="12">
        <v>70</v>
      </c>
      <c r="S35" s="38"/>
      <c r="T35" s="25">
        <f t="shared" si="0"/>
        <v>100</v>
      </c>
      <c r="U35" s="8"/>
      <c r="V35" s="8"/>
      <c r="W35" s="8"/>
    </row>
    <row r="36" spans="1:23" s="5" customFormat="1" x14ac:dyDescent="0.25">
      <c r="A36" s="8"/>
      <c r="B36" s="22" t="s">
        <v>5</v>
      </c>
      <c r="C36" s="26" t="s">
        <v>33</v>
      </c>
      <c r="D36" s="10" t="s">
        <v>8</v>
      </c>
      <c r="E36" s="12"/>
      <c r="F36" s="12"/>
      <c r="G36" s="12"/>
      <c r="H36" s="12"/>
      <c r="I36" s="12"/>
      <c r="J36" s="12"/>
      <c r="K36" s="12">
        <v>1</v>
      </c>
      <c r="L36" s="12">
        <v>30</v>
      </c>
      <c r="M36" s="12"/>
      <c r="N36" s="12">
        <v>1</v>
      </c>
      <c r="O36" s="12">
        <v>30</v>
      </c>
      <c r="P36" s="12"/>
      <c r="Q36" s="12">
        <v>1</v>
      </c>
      <c r="R36" s="12">
        <v>30</v>
      </c>
      <c r="S36" s="38"/>
      <c r="T36" s="25">
        <f t="shared" si="0"/>
        <v>90</v>
      </c>
      <c r="U36" s="8"/>
      <c r="V36" s="8"/>
      <c r="W36" s="8"/>
    </row>
    <row r="37" spans="1:23" s="5" customFormat="1" x14ac:dyDescent="0.25">
      <c r="A37" s="8"/>
      <c r="B37" s="22" t="s">
        <v>5</v>
      </c>
      <c r="C37" s="26" t="s">
        <v>33</v>
      </c>
      <c r="D37" s="10" t="s">
        <v>10</v>
      </c>
      <c r="E37" s="12"/>
      <c r="F37" s="12"/>
      <c r="G37" s="12"/>
      <c r="H37" s="12"/>
      <c r="I37" s="12"/>
      <c r="J37" s="12"/>
      <c r="K37" s="12"/>
      <c r="L37" s="12"/>
      <c r="M37" s="12"/>
      <c r="N37" s="12">
        <v>1</v>
      </c>
      <c r="O37" s="12">
        <v>30</v>
      </c>
      <c r="P37" s="12"/>
      <c r="Q37" s="12">
        <v>1</v>
      </c>
      <c r="R37" s="12">
        <v>32</v>
      </c>
      <c r="S37" s="38"/>
      <c r="T37" s="25">
        <f t="shared" si="0"/>
        <v>62</v>
      </c>
      <c r="U37" s="8"/>
      <c r="V37" s="8"/>
      <c r="W37" s="8"/>
    </row>
    <row r="38" spans="1:23" s="5" customFormat="1" x14ac:dyDescent="0.25">
      <c r="A38" s="8"/>
      <c r="B38" s="22" t="s">
        <v>5</v>
      </c>
      <c r="C38" s="26" t="s">
        <v>33</v>
      </c>
      <c r="D38" s="10" t="s">
        <v>16</v>
      </c>
      <c r="E38" s="12"/>
      <c r="F38" s="12"/>
      <c r="G38" s="12"/>
      <c r="H38" s="12"/>
      <c r="I38" s="12"/>
      <c r="J38" s="12"/>
      <c r="K38" s="12"/>
      <c r="L38" s="12"/>
      <c r="M38" s="12"/>
      <c r="N38" s="12">
        <v>1</v>
      </c>
      <c r="O38" s="12">
        <v>30</v>
      </c>
      <c r="P38" s="12"/>
      <c r="Q38" s="12"/>
      <c r="R38" s="12"/>
      <c r="S38" s="38"/>
      <c r="T38" s="25">
        <f t="shared" si="0"/>
        <v>30</v>
      </c>
      <c r="U38" s="8"/>
      <c r="V38" s="8"/>
      <c r="W38" s="8"/>
    </row>
    <row r="39" spans="1:23" s="5" customFormat="1" x14ac:dyDescent="0.25">
      <c r="A39" s="8"/>
      <c r="B39" s="22" t="s">
        <v>5</v>
      </c>
      <c r="C39" s="26" t="s">
        <v>34</v>
      </c>
      <c r="D39" s="10" t="s">
        <v>8</v>
      </c>
      <c r="E39" s="12"/>
      <c r="F39" s="12"/>
      <c r="G39" s="12"/>
      <c r="H39" s="12"/>
      <c r="I39" s="12"/>
      <c r="J39" s="12"/>
      <c r="K39" s="12">
        <v>1</v>
      </c>
      <c r="L39" s="12">
        <v>30</v>
      </c>
      <c r="M39" s="12"/>
      <c r="N39" s="12"/>
      <c r="O39" s="12"/>
      <c r="P39" s="12"/>
      <c r="Q39" s="12"/>
      <c r="R39" s="12"/>
      <c r="S39" s="38"/>
      <c r="T39" s="25">
        <f t="shared" si="0"/>
        <v>30</v>
      </c>
      <c r="U39" s="8"/>
      <c r="V39" s="8"/>
      <c r="W39" s="8"/>
    </row>
    <row r="40" spans="1:23" s="5" customFormat="1" x14ac:dyDescent="0.25">
      <c r="A40" s="8"/>
      <c r="B40" s="22" t="s">
        <v>5</v>
      </c>
      <c r="C40" s="26" t="s">
        <v>74</v>
      </c>
      <c r="D40" s="10" t="s">
        <v>16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>
        <v>1</v>
      </c>
      <c r="R40" s="12">
        <v>30</v>
      </c>
      <c r="S40" s="38"/>
      <c r="T40" s="25">
        <f t="shared" si="0"/>
        <v>30</v>
      </c>
      <c r="U40" s="8"/>
      <c r="V40" s="8"/>
      <c r="W40" s="8"/>
    </row>
    <row r="41" spans="1:23" s="5" customFormat="1" x14ac:dyDescent="0.25">
      <c r="A41" s="8"/>
      <c r="B41" s="22" t="s">
        <v>5</v>
      </c>
      <c r="C41" s="26" t="s">
        <v>34</v>
      </c>
      <c r="D41" s="10" t="s">
        <v>13</v>
      </c>
      <c r="E41" s="12"/>
      <c r="F41" s="12"/>
      <c r="G41" s="12"/>
      <c r="H41" s="12"/>
      <c r="I41" s="12"/>
      <c r="J41" s="12"/>
      <c r="K41" s="12">
        <v>1</v>
      </c>
      <c r="L41" s="12">
        <v>30</v>
      </c>
      <c r="M41" s="12"/>
      <c r="N41" s="12"/>
      <c r="O41" s="12"/>
      <c r="P41" s="12"/>
      <c r="Q41" s="12"/>
      <c r="R41" s="12"/>
      <c r="S41" s="38"/>
      <c r="T41" s="25">
        <f t="shared" si="0"/>
        <v>30</v>
      </c>
      <c r="U41" s="8"/>
      <c r="V41" s="8"/>
      <c r="W41" s="8"/>
    </row>
    <row r="42" spans="1:23" s="5" customFormat="1" x14ac:dyDescent="0.25">
      <c r="A42" s="8"/>
      <c r="B42" s="22" t="s">
        <v>5</v>
      </c>
      <c r="C42" s="26" t="s">
        <v>34</v>
      </c>
      <c r="D42" s="10" t="s">
        <v>10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>
        <v>1</v>
      </c>
      <c r="R42" s="12">
        <v>40</v>
      </c>
      <c r="S42" s="38"/>
      <c r="T42" s="25">
        <f t="shared" ref="T42" si="4">+F42+I42+L42+O42+R42</f>
        <v>40</v>
      </c>
      <c r="U42" s="8"/>
      <c r="V42" s="8"/>
      <c r="W42" s="8"/>
    </row>
    <row r="43" spans="1:23" s="5" customFormat="1" x14ac:dyDescent="0.25">
      <c r="A43" s="8"/>
      <c r="B43" s="22" t="s">
        <v>5</v>
      </c>
      <c r="C43" s="26" t="s">
        <v>35</v>
      </c>
      <c r="D43" s="10" t="s">
        <v>8</v>
      </c>
      <c r="E43" s="12"/>
      <c r="F43" s="12"/>
      <c r="G43" s="12"/>
      <c r="H43" s="12"/>
      <c r="I43" s="12"/>
      <c r="J43" s="12"/>
      <c r="K43" s="12">
        <v>2</v>
      </c>
      <c r="L43" s="12">
        <v>60</v>
      </c>
      <c r="M43" s="12"/>
      <c r="N43" s="12">
        <v>1</v>
      </c>
      <c r="O43" s="12">
        <v>32</v>
      </c>
      <c r="P43" s="12"/>
      <c r="Q43" s="12">
        <v>1</v>
      </c>
      <c r="R43" s="12">
        <v>30</v>
      </c>
      <c r="S43" s="38"/>
      <c r="T43" s="25">
        <f t="shared" si="0"/>
        <v>122</v>
      </c>
      <c r="U43" s="8"/>
      <c r="V43" s="8"/>
      <c r="W43" s="8"/>
    </row>
    <row r="44" spans="1:23" s="5" customFormat="1" x14ac:dyDescent="0.25">
      <c r="A44" s="8"/>
      <c r="B44" s="22" t="s">
        <v>5</v>
      </c>
      <c r="C44" s="26" t="s">
        <v>35</v>
      </c>
      <c r="D44" s="10" t="s">
        <v>10</v>
      </c>
      <c r="E44" s="12"/>
      <c r="F44" s="12"/>
      <c r="G44" s="12"/>
      <c r="H44" s="12"/>
      <c r="I44" s="12"/>
      <c r="J44" s="12"/>
      <c r="K44" s="12"/>
      <c r="L44" s="12"/>
      <c r="M44" s="12"/>
      <c r="N44" s="12">
        <v>2</v>
      </c>
      <c r="O44" s="12">
        <v>60</v>
      </c>
      <c r="P44" s="12"/>
      <c r="Q44" s="12">
        <v>1</v>
      </c>
      <c r="R44" s="12">
        <v>32</v>
      </c>
      <c r="S44" s="38"/>
      <c r="T44" s="25">
        <f t="shared" si="0"/>
        <v>92</v>
      </c>
      <c r="U44" s="8"/>
      <c r="V44" s="8"/>
      <c r="W44" s="8"/>
    </row>
    <row r="45" spans="1:23" s="5" customFormat="1" x14ac:dyDescent="0.25">
      <c r="A45" s="8"/>
      <c r="B45" s="22" t="s">
        <v>5</v>
      </c>
      <c r="C45" s="26" t="s">
        <v>35</v>
      </c>
      <c r="D45" s="10" t="s">
        <v>12</v>
      </c>
      <c r="E45" s="12"/>
      <c r="F45" s="12"/>
      <c r="G45" s="12"/>
      <c r="H45" s="12"/>
      <c r="I45" s="12"/>
      <c r="J45" s="12"/>
      <c r="K45" s="12"/>
      <c r="L45" s="12"/>
      <c r="M45" s="12"/>
      <c r="N45" s="12">
        <v>1</v>
      </c>
      <c r="O45" s="12">
        <v>30</v>
      </c>
      <c r="P45" s="12"/>
      <c r="Q45" s="12"/>
      <c r="R45" s="12"/>
      <c r="S45" s="38"/>
      <c r="T45" s="25">
        <f t="shared" si="0"/>
        <v>30</v>
      </c>
      <c r="U45" s="8"/>
      <c r="V45" s="8"/>
      <c r="W45" s="8"/>
    </row>
    <row r="46" spans="1:23" s="5" customFormat="1" x14ac:dyDescent="0.25">
      <c r="A46" s="8"/>
      <c r="B46" s="22" t="s">
        <v>5</v>
      </c>
      <c r="C46" s="26" t="s">
        <v>35</v>
      </c>
      <c r="D46" s="10" t="s">
        <v>16</v>
      </c>
      <c r="E46" s="12"/>
      <c r="F46" s="12"/>
      <c r="G46" s="12"/>
      <c r="H46" s="12"/>
      <c r="I46" s="12"/>
      <c r="J46" s="12"/>
      <c r="K46" s="12"/>
      <c r="L46" s="12"/>
      <c r="M46" s="12"/>
      <c r="N46" s="12">
        <v>1</v>
      </c>
      <c r="O46" s="12">
        <v>30</v>
      </c>
      <c r="P46" s="12"/>
      <c r="Q46" s="12"/>
      <c r="R46" s="12"/>
      <c r="S46" s="38"/>
      <c r="T46" s="25">
        <f t="shared" si="0"/>
        <v>30</v>
      </c>
      <c r="U46" s="8"/>
      <c r="V46" s="8"/>
      <c r="W46" s="8"/>
    </row>
    <row r="47" spans="1:23" s="5" customFormat="1" x14ac:dyDescent="0.25">
      <c r="A47" s="8"/>
      <c r="B47" s="22" t="s">
        <v>5</v>
      </c>
      <c r="C47" s="26" t="s">
        <v>36</v>
      </c>
      <c r="D47" s="10" t="s">
        <v>8</v>
      </c>
      <c r="E47" s="12"/>
      <c r="F47" s="12"/>
      <c r="G47" s="12"/>
      <c r="H47" s="12"/>
      <c r="I47" s="12"/>
      <c r="J47" s="12"/>
      <c r="K47" s="12">
        <v>1</v>
      </c>
      <c r="L47" s="12">
        <v>30</v>
      </c>
      <c r="M47" s="12"/>
      <c r="N47" s="12">
        <v>2</v>
      </c>
      <c r="O47" s="12">
        <v>61</v>
      </c>
      <c r="P47" s="12"/>
      <c r="Q47" s="12">
        <v>1</v>
      </c>
      <c r="R47" s="12">
        <v>30</v>
      </c>
      <c r="S47" s="38"/>
      <c r="T47" s="25">
        <f t="shared" si="0"/>
        <v>121</v>
      </c>
      <c r="U47" s="8"/>
      <c r="V47" s="8"/>
      <c r="W47" s="8"/>
    </row>
    <row r="48" spans="1:23" s="5" customFormat="1" x14ac:dyDescent="0.25">
      <c r="A48" s="8"/>
      <c r="B48" s="22" t="s">
        <v>5</v>
      </c>
      <c r="C48" s="26" t="s">
        <v>36</v>
      </c>
      <c r="D48" s="10" t="s">
        <v>10</v>
      </c>
      <c r="E48" s="12"/>
      <c r="F48" s="12"/>
      <c r="G48" s="12"/>
      <c r="H48" s="12"/>
      <c r="I48" s="12"/>
      <c r="J48" s="12"/>
      <c r="K48" s="12"/>
      <c r="L48" s="12"/>
      <c r="M48" s="12"/>
      <c r="N48" s="12">
        <v>1</v>
      </c>
      <c r="O48" s="12">
        <v>30</v>
      </c>
      <c r="P48" s="12"/>
      <c r="Q48" s="12">
        <v>2</v>
      </c>
      <c r="R48" s="12">
        <v>60</v>
      </c>
      <c r="S48" s="38"/>
      <c r="T48" s="25">
        <f t="shared" si="0"/>
        <v>90</v>
      </c>
      <c r="U48" s="8"/>
      <c r="V48" s="8"/>
      <c r="W48" s="8"/>
    </row>
    <row r="49" spans="1:23" s="5" customFormat="1" x14ac:dyDescent="0.25">
      <c r="A49" s="8"/>
      <c r="B49" s="22" t="s">
        <v>5</v>
      </c>
      <c r="C49" s="26" t="s">
        <v>37</v>
      </c>
      <c r="D49" s="10" t="s">
        <v>8</v>
      </c>
      <c r="E49" s="12"/>
      <c r="F49" s="12"/>
      <c r="G49" s="12"/>
      <c r="H49" s="12"/>
      <c r="I49" s="12"/>
      <c r="J49" s="12"/>
      <c r="K49" s="12">
        <v>2</v>
      </c>
      <c r="L49" s="12">
        <v>60</v>
      </c>
      <c r="M49" s="12"/>
      <c r="N49" s="12">
        <v>2</v>
      </c>
      <c r="O49" s="12">
        <v>61</v>
      </c>
      <c r="P49" s="12"/>
      <c r="Q49" s="12">
        <v>1</v>
      </c>
      <c r="R49" s="12">
        <v>30</v>
      </c>
      <c r="S49" s="38"/>
      <c r="T49" s="25">
        <f t="shared" si="0"/>
        <v>151</v>
      </c>
      <c r="U49" s="8"/>
      <c r="V49" s="8"/>
      <c r="W49" s="8"/>
    </row>
    <row r="50" spans="1:23" s="5" customFormat="1" x14ac:dyDescent="0.25">
      <c r="A50" s="8"/>
      <c r="B50" s="22" t="s">
        <v>5</v>
      </c>
      <c r="C50" s="26" t="s">
        <v>37</v>
      </c>
      <c r="D50" s="10" t="s">
        <v>12</v>
      </c>
      <c r="E50" s="12"/>
      <c r="F50" s="12"/>
      <c r="G50" s="12"/>
      <c r="H50" s="12"/>
      <c r="I50" s="12"/>
      <c r="J50" s="12"/>
      <c r="K50" s="12">
        <v>3</v>
      </c>
      <c r="L50" s="12">
        <v>96</v>
      </c>
      <c r="M50" s="12"/>
      <c r="N50" s="12"/>
      <c r="O50" s="12"/>
      <c r="P50" s="12"/>
      <c r="Q50" s="12"/>
      <c r="R50" s="12"/>
      <c r="S50" s="38"/>
      <c r="T50" s="25">
        <f t="shared" si="0"/>
        <v>96</v>
      </c>
      <c r="U50" s="8"/>
      <c r="V50" s="8"/>
      <c r="W50" s="8"/>
    </row>
    <row r="51" spans="1:23" s="5" customFormat="1" x14ac:dyDescent="0.25">
      <c r="A51" s="8"/>
      <c r="B51" s="22" t="s">
        <v>5</v>
      </c>
      <c r="C51" s="26" t="s">
        <v>37</v>
      </c>
      <c r="D51" s="10" t="s">
        <v>15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>
        <v>1</v>
      </c>
      <c r="R51" s="12">
        <v>36</v>
      </c>
      <c r="S51" s="38"/>
      <c r="T51" s="25">
        <f t="shared" ref="T51" si="5">+F51+I51+L51+O51+R51</f>
        <v>36</v>
      </c>
      <c r="U51" s="8"/>
      <c r="V51" s="8"/>
      <c r="W51" s="8"/>
    </row>
    <row r="52" spans="1:23" s="5" customFormat="1" x14ac:dyDescent="0.25">
      <c r="A52" s="8"/>
      <c r="B52" s="22" t="s">
        <v>5</v>
      </c>
      <c r="C52" s="26" t="s">
        <v>37</v>
      </c>
      <c r="D52" s="10" t="s">
        <v>10</v>
      </c>
      <c r="E52" s="12"/>
      <c r="F52" s="12"/>
      <c r="G52" s="12"/>
      <c r="H52" s="12"/>
      <c r="I52" s="12"/>
      <c r="J52" s="12"/>
      <c r="K52" s="12"/>
      <c r="L52" s="12"/>
      <c r="M52" s="12"/>
      <c r="N52" s="12">
        <v>2</v>
      </c>
      <c r="O52" s="12">
        <v>60</v>
      </c>
      <c r="P52" s="12"/>
      <c r="Q52" s="12">
        <v>1</v>
      </c>
      <c r="R52" s="12">
        <v>33</v>
      </c>
      <c r="S52" s="38"/>
      <c r="T52" s="25">
        <f t="shared" si="0"/>
        <v>93</v>
      </c>
      <c r="U52" s="8"/>
      <c r="V52" s="8"/>
      <c r="W52" s="8"/>
    </row>
    <row r="53" spans="1:23" s="5" customFormat="1" x14ac:dyDescent="0.25">
      <c r="A53" s="8"/>
      <c r="B53" s="22" t="s">
        <v>5</v>
      </c>
      <c r="C53" s="26" t="s">
        <v>38</v>
      </c>
      <c r="D53" s="10" t="s">
        <v>8</v>
      </c>
      <c r="E53" s="12"/>
      <c r="F53" s="12"/>
      <c r="G53" s="12"/>
      <c r="H53" s="12"/>
      <c r="I53" s="12"/>
      <c r="J53" s="12"/>
      <c r="K53" s="12">
        <v>1</v>
      </c>
      <c r="L53" s="12">
        <v>23</v>
      </c>
      <c r="M53" s="12"/>
      <c r="N53" s="12">
        <v>2</v>
      </c>
      <c r="O53" s="12">
        <f>31+32</f>
        <v>63</v>
      </c>
      <c r="P53" s="12"/>
      <c r="Q53" s="12">
        <v>1</v>
      </c>
      <c r="R53" s="12">
        <v>30</v>
      </c>
      <c r="S53" s="38"/>
      <c r="T53" s="25">
        <f t="shared" si="0"/>
        <v>116</v>
      </c>
      <c r="U53" s="8"/>
      <c r="V53" s="8"/>
      <c r="W53" s="8"/>
    </row>
    <row r="54" spans="1:23" s="5" customFormat="1" x14ac:dyDescent="0.25">
      <c r="A54" s="8"/>
      <c r="B54" s="22" t="s">
        <v>5</v>
      </c>
      <c r="C54" s="26" t="s">
        <v>38</v>
      </c>
      <c r="D54" s="10" t="s">
        <v>16</v>
      </c>
      <c r="E54" s="12"/>
      <c r="F54" s="12"/>
      <c r="G54" s="12"/>
      <c r="H54" s="12"/>
      <c r="I54" s="12"/>
      <c r="J54" s="12"/>
      <c r="K54" s="12"/>
      <c r="L54" s="12"/>
      <c r="M54" s="12"/>
      <c r="N54" s="12">
        <v>2</v>
      </c>
      <c r="O54" s="12">
        <v>60</v>
      </c>
      <c r="P54" s="12"/>
      <c r="Q54" s="12">
        <v>1</v>
      </c>
      <c r="R54" s="12">
        <v>30</v>
      </c>
      <c r="S54" s="38"/>
      <c r="T54" s="25">
        <f t="shared" si="0"/>
        <v>90</v>
      </c>
      <c r="U54" s="8"/>
      <c r="V54" s="8"/>
      <c r="W54" s="8"/>
    </row>
    <row r="55" spans="1:23" s="5" customFormat="1" x14ac:dyDescent="0.25">
      <c r="A55" s="8"/>
      <c r="B55" s="22" t="s">
        <v>5</v>
      </c>
      <c r="C55" s="26" t="s">
        <v>38</v>
      </c>
      <c r="D55" s="10" t="s">
        <v>10</v>
      </c>
      <c r="E55" s="12"/>
      <c r="F55" s="12"/>
      <c r="G55" s="12"/>
      <c r="H55" s="12"/>
      <c r="I55" s="12"/>
      <c r="J55" s="12"/>
      <c r="K55" s="12"/>
      <c r="L55" s="12"/>
      <c r="M55" s="12"/>
      <c r="N55" s="12">
        <v>1</v>
      </c>
      <c r="O55" s="12">
        <v>30</v>
      </c>
      <c r="P55" s="12"/>
      <c r="Q55" s="12">
        <v>1</v>
      </c>
      <c r="R55" s="12">
        <v>33</v>
      </c>
      <c r="S55" s="38"/>
      <c r="T55" s="25">
        <f t="shared" si="0"/>
        <v>63</v>
      </c>
      <c r="U55" s="8"/>
      <c r="V55" s="8"/>
      <c r="W55" s="8"/>
    </row>
    <row r="56" spans="1:23" s="5" customFormat="1" x14ac:dyDescent="0.25">
      <c r="A56" s="8"/>
      <c r="B56" s="22" t="s">
        <v>5</v>
      </c>
      <c r="C56" s="26" t="s">
        <v>39</v>
      </c>
      <c r="D56" s="10" t="s">
        <v>10</v>
      </c>
      <c r="E56" s="12"/>
      <c r="F56" s="12"/>
      <c r="G56" s="12"/>
      <c r="H56" s="12"/>
      <c r="I56" s="12"/>
      <c r="J56" s="12"/>
      <c r="K56" s="12">
        <v>1</v>
      </c>
      <c r="L56" s="12">
        <v>32</v>
      </c>
      <c r="M56" s="12"/>
      <c r="N56" s="12">
        <v>1</v>
      </c>
      <c r="O56" s="12">
        <v>30</v>
      </c>
      <c r="P56" s="12"/>
      <c r="Q56" s="12">
        <v>1</v>
      </c>
      <c r="R56" s="12">
        <v>30</v>
      </c>
      <c r="S56" s="38"/>
      <c r="T56" s="25">
        <f t="shared" si="0"/>
        <v>92</v>
      </c>
      <c r="U56" s="8"/>
      <c r="V56" s="8"/>
      <c r="W56" s="8"/>
    </row>
    <row r="57" spans="1:23" s="5" customFormat="1" x14ac:dyDescent="0.25">
      <c r="A57" s="8"/>
      <c r="B57" s="22" t="s">
        <v>5</v>
      </c>
      <c r="C57" s="26" t="s">
        <v>39</v>
      </c>
      <c r="D57" s="10" t="s">
        <v>8</v>
      </c>
      <c r="E57" s="12"/>
      <c r="F57" s="12"/>
      <c r="G57" s="12"/>
      <c r="H57" s="12"/>
      <c r="I57" s="12"/>
      <c r="J57" s="12"/>
      <c r="K57" s="12"/>
      <c r="L57" s="12"/>
      <c r="M57" s="12"/>
      <c r="N57" s="12">
        <v>1</v>
      </c>
      <c r="O57" s="12">
        <v>31</v>
      </c>
      <c r="P57" s="12"/>
      <c r="Q57" s="12">
        <v>1</v>
      </c>
      <c r="R57" s="12">
        <v>30</v>
      </c>
      <c r="S57" s="38"/>
      <c r="T57" s="25">
        <f t="shared" si="0"/>
        <v>61</v>
      </c>
      <c r="U57" s="8"/>
      <c r="V57" s="8"/>
      <c r="W57" s="8"/>
    </row>
    <row r="58" spans="1:23" s="5" customFormat="1" x14ac:dyDescent="0.25">
      <c r="A58" s="8"/>
      <c r="B58" s="22" t="s">
        <v>5</v>
      </c>
      <c r="C58" s="26" t="s">
        <v>40</v>
      </c>
      <c r="D58" s="10" t="s">
        <v>10</v>
      </c>
      <c r="E58" s="12"/>
      <c r="F58" s="12"/>
      <c r="G58" s="12"/>
      <c r="H58" s="12"/>
      <c r="I58" s="12"/>
      <c r="J58" s="12"/>
      <c r="K58" s="12"/>
      <c r="L58" s="12"/>
      <c r="M58" s="12"/>
      <c r="N58" s="12">
        <v>2</v>
      </c>
      <c r="O58" s="12">
        <v>60</v>
      </c>
      <c r="P58" s="12"/>
      <c r="Q58" s="12">
        <v>2</v>
      </c>
      <c r="R58" s="12">
        <v>60</v>
      </c>
      <c r="S58" s="38"/>
      <c r="T58" s="25">
        <f t="shared" si="0"/>
        <v>120</v>
      </c>
      <c r="U58" s="8"/>
      <c r="V58" s="8"/>
      <c r="W58" s="8"/>
    </row>
    <row r="59" spans="1:23" s="5" customFormat="1" x14ac:dyDescent="0.25">
      <c r="A59" s="8"/>
      <c r="B59" s="22" t="s">
        <v>5</v>
      </c>
      <c r="C59" s="26" t="s">
        <v>40</v>
      </c>
      <c r="D59" s="10" t="s">
        <v>16</v>
      </c>
      <c r="E59" s="12"/>
      <c r="F59" s="12"/>
      <c r="G59" s="12"/>
      <c r="H59" s="12"/>
      <c r="I59" s="12"/>
      <c r="J59" s="12"/>
      <c r="K59" s="12"/>
      <c r="L59" s="12"/>
      <c r="M59" s="12"/>
      <c r="N59" s="12">
        <v>1</v>
      </c>
      <c r="O59" s="12">
        <v>30</v>
      </c>
      <c r="P59" s="12"/>
      <c r="Q59" s="12"/>
      <c r="R59" s="12"/>
      <c r="S59" s="38"/>
      <c r="T59" s="25">
        <f t="shared" si="0"/>
        <v>30</v>
      </c>
      <c r="U59" s="8"/>
      <c r="V59" s="8"/>
      <c r="W59" s="8"/>
    </row>
    <row r="60" spans="1:23" s="5" customFormat="1" x14ac:dyDescent="0.25">
      <c r="A60" s="8"/>
      <c r="B60" s="22" t="s">
        <v>5</v>
      </c>
      <c r="C60" s="26" t="s">
        <v>40</v>
      </c>
      <c r="D60" s="10" t="s">
        <v>8</v>
      </c>
      <c r="E60" s="12"/>
      <c r="F60" s="12"/>
      <c r="G60" s="12"/>
      <c r="H60" s="12"/>
      <c r="I60" s="12"/>
      <c r="J60" s="12"/>
      <c r="K60" s="12"/>
      <c r="L60" s="12"/>
      <c r="M60" s="12"/>
      <c r="N60" s="12">
        <v>1</v>
      </c>
      <c r="O60" s="12">
        <v>33</v>
      </c>
      <c r="P60" s="12"/>
      <c r="Q60" s="12">
        <v>1</v>
      </c>
      <c r="R60" s="12">
        <v>30</v>
      </c>
      <c r="S60" s="38"/>
      <c r="T60" s="25">
        <f t="shared" si="0"/>
        <v>63</v>
      </c>
      <c r="U60" s="8"/>
      <c r="V60" s="8"/>
      <c r="W60" s="8"/>
    </row>
    <row r="61" spans="1:23" s="5" customFormat="1" x14ac:dyDescent="0.25">
      <c r="A61" s="8"/>
      <c r="B61" s="22" t="s">
        <v>5</v>
      </c>
      <c r="C61" s="26" t="s">
        <v>41</v>
      </c>
      <c r="D61" s="10" t="s">
        <v>10</v>
      </c>
      <c r="E61" s="12"/>
      <c r="F61" s="12"/>
      <c r="G61" s="12"/>
      <c r="H61" s="12"/>
      <c r="I61" s="12"/>
      <c r="J61" s="12"/>
      <c r="K61" s="12"/>
      <c r="L61" s="12"/>
      <c r="M61" s="12"/>
      <c r="N61" s="12">
        <v>1</v>
      </c>
      <c r="O61" s="12">
        <v>30</v>
      </c>
      <c r="P61" s="12"/>
      <c r="Q61" s="12"/>
      <c r="R61" s="12"/>
      <c r="S61" s="38"/>
      <c r="T61" s="25">
        <f t="shared" si="0"/>
        <v>30</v>
      </c>
      <c r="U61" s="8"/>
      <c r="V61" s="8"/>
      <c r="W61" s="8"/>
    </row>
    <row r="62" spans="1:23" s="5" customFormat="1" x14ac:dyDescent="0.25">
      <c r="A62" s="8"/>
      <c r="B62" s="22" t="s">
        <v>5</v>
      </c>
      <c r="C62" s="26" t="s">
        <v>41</v>
      </c>
      <c r="D62" s="10" t="s">
        <v>16</v>
      </c>
      <c r="E62" s="12"/>
      <c r="F62" s="12"/>
      <c r="G62" s="12"/>
      <c r="H62" s="12"/>
      <c r="I62" s="12"/>
      <c r="J62" s="12"/>
      <c r="K62" s="12"/>
      <c r="L62" s="12"/>
      <c r="M62" s="12"/>
      <c r="N62" s="12">
        <v>1</v>
      </c>
      <c r="O62" s="12">
        <v>30</v>
      </c>
      <c r="P62" s="12"/>
      <c r="Q62" s="12"/>
      <c r="R62" s="12"/>
      <c r="S62" s="38"/>
      <c r="T62" s="25">
        <f t="shared" si="0"/>
        <v>30</v>
      </c>
      <c r="U62" s="8"/>
      <c r="V62" s="8"/>
      <c r="W62" s="8"/>
    </row>
    <row r="63" spans="1:23" s="5" customFormat="1" x14ac:dyDescent="0.25">
      <c r="A63" s="8"/>
      <c r="B63" s="22" t="s">
        <v>5</v>
      </c>
      <c r="C63" s="26" t="s">
        <v>41</v>
      </c>
      <c r="D63" s="10" t="s">
        <v>8</v>
      </c>
      <c r="E63" s="12"/>
      <c r="F63" s="12"/>
      <c r="G63" s="12"/>
      <c r="H63" s="12"/>
      <c r="I63" s="12"/>
      <c r="J63" s="12"/>
      <c r="K63" s="12"/>
      <c r="L63" s="12"/>
      <c r="M63" s="12"/>
      <c r="N63" s="12">
        <v>1</v>
      </c>
      <c r="O63" s="12">
        <v>33</v>
      </c>
      <c r="P63" s="12"/>
      <c r="Q63" s="12">
        <v>1</v>
      </c>
      <c r="R63" s="12">
        <v>30</v>
      </c>
      <c r="S63" s="38"/>
      <c r="T63" s="25">
        <f t="shared" si="0"/>
        <v>63</v>
      </c>
      <c r="U63" s="8"/>
      <c r="V63" s="8"/>
      <c r="W63" s="8"/>
    </row>
    <row r="64" spans="1:23" s="5" customFormat="1" x14ac:dyDescent="0.25">
      <c r="A64" s="8"/>
      <c r="B64" s="22" t="s">
        <v>5</v>
      </c>
      <c r="C64" s="26" t="s">
        <v>42</v>
      </c>
      <c r="D64" s="10" t="s">
        <v>10</v>
      </c>
      <c r="E64" s="12"/>
      <c r="F64" s="12"/>
      <c r="G64" s="12"/>
      <c r="H64" s="12"/>
      <c r="I64" s="12"/>
      <c r="J64" s="12"/>
      <c r="K64" s="12"/>
      <c r="L64" s="12"/>
      <c r="M64" s="12"/>
      <c r="N64" s="12">
        <v>1</v>
      </c>
      <c r="O64" s="12">
        <v>30</v>
      </c>
      <c r="P64" s="12"/>
      <c r="Q64" s="12"/>
      <c r="R64" s="12"/>
      <c r="S64" s="38"/>
      <c r="T64" s="25">
        <f t="shared" si="0"/>
        <v>30</v>
      </c>
      <c r="U64" s="8"/>
      <c r="V64" s="8"/>
      <c r="W64" s="8"/>
    </row>
    <row r="65" spans="1:23" s="5" customFormat="1" x14ac:dyDescent="0.25">
      <c r="A65" s="8"/>
      <c r="B65" s="22" t="s">
        <v>5</v>
      </c>
      <c r="C65" s="26" t="s">
        <v>42</v>
      </c>
      <c r="D65" s="10" t="s">
        <v>16</v>
      </c>
      <c r="E65" s="12"/>
      <c r="F65" s="12"/>
      <c r="G65" s="12"/>
      <c r="H65" s="12"/>
      <c r="I65" s="12"/>
      <c r="J65" s="12"/>
      <c r="K65" s="12"/>
      <c r="L65" s="12"/>
      <c r="M65" s="12"/>
      <c r="N65" s="12">
        <v>1</v>
      </c>
      <c r="O65" s="12">
        <v>30</v>
      </c>
      <c r="P65" s="12"/>
      <c r="Q65" s="12"/>
      <c r="R65" s="12"/>
      <c r="S65" s="38"/>
      <c r="T65" s="25">
        <f t="shared" si="0"/>
        <v>30</v>
      </c>
      <c r="U65" s="8"/>
      <c r="V65" s="8"/>
      <c r="W65" s="8"/>
    </row>
    <row r="66" spans="1:23" s="5" customFormat="1" x14ac:dyDescent="0.25">
      <c r="A66" s="8"/>
      <c r="B66" s="22" t="s">
        <v>5</v>
      </c>
      <c r="C66" s="28" t="s">
        <v>43</v>
      </c>
      <c r="D66" s="10" t="s">
        <v>10</v>
      </c>
      <c r="E66" s="12"/>
      <c r="F66" s="12"/>
      <c r="G66" s="12"/>
      <c r="H66" s="12"/>
      <c r="I66" s="12"/>
      <c r="J66" s="12"/>
      <c r="K66" s="12"/>
      <c r="L66" s="12"/>
      <c r="M66" s="12"/>
      <c r="N66" s="12">
        <v>2</v>
      </c>
      <c r="O66" s="12">
        <v>60</v>
      </c>
      <c r="P66" s="12"/>
      <c r="Q66" s="12">
        <v>1</v>
      </c>
      <c r="R66" s="12">
        <v>30</v>
      </c>
      <c r="S66" s="38"/>
      <c r="T66" s="25">
        <f t="shared" si="0"/>
        <v>90</v>
      </c>
      <c r="U66" s="8"/>
      <c r="V66" s="8"/>
      <c r="W66" s="8"/>
    </row>
    <row r="67" spans="1:23" s="5" customFormat="1" x14ac:dyDescent="0.25">
      <c r="A67" s="8"/>
      <c r="B67" s="22" t="s">
        <v>5</v>
      </c>
      <c r="C67" s="26" t="s">
        <v>44</v>
      </c>
      <c r="D67" s="10" t="s">
        <v>10</v>
      </c>
      <c r="E67" s="12"/>
      <c r="F67" s="12"/>
      <c r="G67" s="12"/>
      <c r="H67" s="12"/>
      <c r="I67" s="12"/>
      <c r="J67" s="12"/>
      <c r="K67" s="12"/>
      <c r="L67" s="12"/>
      <c r="M67" s="12"/>
      <c r="N67" s="12">
        <v>2</v>
      </c>
      <c r="O67" s="12">
        <v>62</v>
      </c>
      <c r="P67" s="12"/>
      <c r="Q67" s="12"/>
      <c r="R67" s="12"/>
      <c r="S67" s="38"/>
      <c r="T67" s="25">
        <f t="shared" si="0"/>
        <v>62</v>
      </c>
      <c r="U67" s="8"/>
      <c r="V67" s="8"/>
      <c r="W67" s="8"/>
    </row>
    <row r="68" spans="1:23" s="5" customFormat="1" x14ac:dyDescent="0.25">
      <c r="A68" s="8"/>
      <c r="B68" s="22" t="s">
        <v>5</v>
      </c>
      <c r="C68" s="26" t="s">
        <v>44</v>
      </c>
      <c r="D68" s="10" t="s">
        <v>16</v>
      </c>
      <c r="E68" s="12"/>
      <c r="F68" s="12"/>
      <c r="G68" s="12"/>
      <c r="H68" s="12"/>
      <c r="I68" s="12"/>
      <c r="J68" s="12"/>
      <c r="K68" s="12"/>
      <c r="L68" s="12"/>
      <c r="M68" s="12"/>
      <c r="N68" s="12">
        <v>1</v>
      </c>
      <c r="O68" s="12">
        <v>60</v>
      </c>
      <c r="P68" s="12"/>
      <c r="Q68" s="12"/>
      <c r="R68" s="12"/>
      <c r="S68" s="38"/>
      <c r="T68" s="25">
        <f t="shared" si="0"/>
        <v>60</v>
      </c>
      <c r="U68" s="8"/>
      <c r="V68" s="8"/>
      <c r="W68" s="8"/>
    </row>
    <row r="69" spans="1:23" s="5" customFormat="1" x14ac:dyDescent="0.25">
      <c r="A69" s="8"/>
      <c r="B69" s="22" t="s">
        <v>5</v>
      </c>
      <c r="C69" s="26" t="s">
        <v>44</v>
      </c>
      <c r="D69" s="10" t="s">
        <v>8</v>
      </c>
      <c r="E69" s="12"/>
      <c r="F69" s="12"/>
      <c r="G69" s="12"/>
      <c r="H69" s="12"/>
      <c r="I69" s="12"/>
      <c r="J69" s="12"/>
      <c r="K69" s="12"/>
      <c r="L69" s="12"/>
      <c r="M69" s="12"/>
      <c r="N69" s="12">
        <v>1</v>
      </c>
      <c r="O69" s="12">
        <v>33</v>
      </c>
      <c r="P69" s="12"/>
      <c r="Q69" s="12"/>
      <c r="R69" s="12"/>
      <c r="S69" s="38"/>
      <c r="T69" s="25">
        <f t="shared" si="0"/>
        <v>33</v>
      </c>
      <c r="U69" s="8"/>
      <c r="V69" s="8"/>
      <c r="W69" s="8"/>
    </row>
    <row r="70" spans="1:23" s="5" customFormat="1" x14ac:dyDescent="0.25">
      <c r="A70" s="8"/>
      <c r="B70" s="22" t="s">
        <v>5</v>
      </c>
      <c r="C70" s="26" t="s">
        <v>45</v>
      </c>
      <c r="D70" s="10" t="s">
        <v>10</v>
      </c>
      <c r="E70" s="12"/>
      <c r="F70" s="12"/>
      <c r="G70" s="12"/>
      <c r="H70" s="12"/>
      <c r="I70" s="12"/>
      <c r="J70" s="12"/>
      <c r="K70" s="12"/>
      <c r="L70" s="12"/>
      <c r="M70" s="12"/>
      <c r="N70" s="12">
        <v>1</v>
      </c>
      <c r="O70" s="12">
        <v>33</v>
      </c>
      <c r="P70" s="12"/>
      <c r="Q70" s="12"/>
      <c r="R70" s="12"/>
      <c r="S70" s="38"/>
      <c r="T70" s="25">
        <f t="shared" si="0"/>
        <v>33</v>
      </c>
      <c r="U70" s="8"/>
      <c r="V70" s="8"/>
      <c r="W70" s="8"/>
    </row>
    <row r="71" spans="1:23" s="5" customFormat="1" x14ac:dyDescent="0.25">
      <c r="A71" s="8"/>
      <c r="B71" s="22" t="s">
        <v>5</v>
      </c>
      <c r="C71" s="26" t="s">
        <v>45</v>
      </c>
      <c r="D71" s="10" t="s">
        <v>16</v>
      </c>
      <c r="E71" s="12"/>
      <c r="F71" s="12"/>
      <c r="G71" s="12"/>
      <c r="H71" s="12"/>
      <c r="I71" s="12"/>
      <c r="J71" s="12"/>
      <c r="K71" s="12"/>
      <c r="L71" s="12"/>
      <c r="M71" s="12"/>
      <c r="N71" s="12">
        <v>1</v>
      </c>
      <c r="O71" s="12">
        <v>30</v>
      </c>
      <c r="P71" s="12"/>
      <c r="Q71" s="12"/>
      <c r="R71" s="12"/>
      <c r="S71" s="38"/>
      <c r="T71" s="25">
        <f t="shared" si="0"/>
        <v>30</v>
      </c>
      <c r="U71" s="8"/>
      <c r="V71" s="8"/>
      <c r="W71" s="8"/>
    </row>
    <row r="72" spans="1:23" s="5" customFormat="1" x14ac:dyDescent="0.25">
      <c r="A72" s="8"/>
      <c r="B72" s="22" t="s">
        <v>5</v>
      </c>
      <c r="C72" s="28" t="s">
        <v>46</v>
      </c>
      <c r="D72" s="10" t="s">
        <v>10</v>
      </c>
      <c r="E72" s="12"/>
      <c r="F72" s="12"/>
      <c r="G72" s="12"/>
      <c r="H72" s="12"/>
      <c r="I72" s="12"/>
      <c r="J72" s="12"/>
      <c r="K72" s="12"/>
      <c r="L72" s="12"/>
      <c r="M72" s="12"/>
      <c r="N72" s="12">
        <v>1</v>
      </c>
      <c r="O72" s="12">
        <v>34</v>
      </c>
      <c r="P72" s="12"/>
      <c r="Q72" s="12">
        <v>1</v>
      </c>
      <c r="R72" s="12">
        <v>40</v>
      </c>
      <c r="S72" s="38"/>
      <c r="T72" s="25">
        <f t="shared" si="0"/>
        <v>74</v>
      </c>
      <c r="U72" s="8"/>
      <c r="V72" s="8"/>
      <c r="W72" s="8"/>
    </row>
    <row r="73" spans="1:23" s="5" customFormat="1" x14ac:dyDescent="0.25">
      <c r="A73" s="8"/>
      <c r="B73" s="22" t="s">
        <v>5</v>
      </c>
      <c r="C73" s="28" t="s">
        <v>46</v>
      </c>
      <c r="D73" s="10" t="s">
        <v>12</v>
      </c>
      <c r="E73" s="12"/>
      <c r="F73" s="12"/>
      <c r="G73" s="12"/>
      <c r="H73" s="12"/>
      <c r="I73" s="12"/>
      <c r="J73" s="12"/>
      <c r="K73" s="12"/>
      <c r="L73" s="12"/>
      <c r="M73" s="12"/>
      <c r="N73" s="12">
        <v>1</v>
      </c>
      <c r="O73" s="12">
        <v>30</v>
      </c>
      <c r="P73" s="12"/>
      <c r="Q73" s="12"/>
      <c r="R73" s="12"/>
      <c r="S73" s="38"/>
      <c r="T73" s="25">
        <f t="shared" ref="T73" si="6">+F73+I73+L73+O73+R73</f>
        <v>30</v>
      </c>
      <c r="U73" s="8"/>
      <c r="V73" s="8"/>
      <c r="W73" s="8"/>
    </row>
    <row r="74" spans="1:23" s="5" customFormat="1" x14ac:dyDescent="0.25">
      <c r="A74" s="8"/>
      <c r="B74" s="22" t="s">
        <v>5</v>
      </c>
      <c r="C74" s="26" t="s">
        <v>47</v>
      </c>
      <c r="D74" s="10" t="s">
        <v>10</v>
      </c>
      <c r="E74" s="12"/>
      <c r="F74" s="12"/>
      <c r="G74" s="12"/>
      <c r="H74" s="12"/>
      <c r="I74" s="12"/>
      <c r="J74" s="12"/>
      <c r="K74" s="12"/>
      <c r="L74" s="12"/>
      <c r="M74" s="12"/>
      <c r="N74" s="12">
        <v>1</v>
      </c>
      <c r="O74" s="12">
        <v>30</v>
      </c>
      <c r="P74" s="12"/>
      <c r="Q74" s="12">
        <v>2</v>
      </c>
      <c r="R74" s="12">
        <v>60</v>
      </c>
      <c r="S74" s="38"/>
      <c r="T74" s="25">
        <f t="shared" si="0"/>
        <v>90</v>
      </c>
      <c r="U74" s="8"/>
      <c r="V74" s="8"/>
      <c r="W74" s="8"/>
    </row>
    <row r="75" spans="1:23" s="5" customFormat="1" x14ac:dyDescent="0.25">
      <c r="A75" s="8"/>
      <c r="B75" s="22" t="s">
        <v>5</v>
      </c>
      <c r="C75" s="26" t="s">
        <v>47</v>
      </c>
      <c r="D75" s="10" t="s">
        <v>16</v>
      </c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>
        <v>1</v>
      </c>
      <c r="R75" s="12">
        <v>30</v>
      </c>
      <c r="S75" s="38"/>
      <c r="T75" s="25">
        <f t="shared" si="0"/>
        <v>30</v>
      </c>
      <c r="U75" s="8"/>
      <c r="V75" s="8"/>
      <c r="W75" s="8"/>
    </row>
    <row r="76" spans="1:23" s="5" customFormat="1" x14ac:dyDescent="0.25">
      <c r="A76" s="8"/>
      <c r="B76" s="22" t="s">
        <v>5</v>
      </c>
      <c r="C76" s="26" t="s">
        <v>47</v>
      </c>
      <c r="D76" s="10" t="s">
        <v>8</v>
      </c>
      <c r="E76" s="12"/>
      <c r="F76" s="12"/>
      <c r="G76" s="12"/>
      <c r="H76" s="12"/>
      <c r="I76" s="12"/>
      <c r="J76" s="12"/>
      <c r="K76" s="12"/>
      <c r="L76" s="12"/>
      <c r="M76" s="12"/>
      <c r="N76" s="12">
        <v>2</v>
      </c>
      <c r="O76" s="12">
        <f>31+29</f>
        <v>60</v>
      </c>
      <c r="P76" s="12"/>
      <c r="Q76" s="12">
        <v>2</v>
      </c>
      <c r="R76" s="12">
        <v>60</v>
      </c>
      <c r="S76" s="38"/>
      <c r="T76" s="25">
        <f t="shared" si="0"/>
        <v>120</v>
      </c>
      <c r="U76" s="8"/>
      <c r="V76" s="8"/>
      <c r="W76" s="8"/>
    </row>
    <row r="77" spans="1:23" s="5" customFormat="1" x14ac:dyDescent="0.25">
      <c r="A77" s="8"/>
      <c r="B77" s="22" t="s">
        <v>5</v>
      </c>
      <c r="C77" s="26" t="s">
        <v>48</v>
      </c>
      <c r="D77" s="10" t="s">
        <v>10</v>
      </c>
      <c r="E77" s="12"/>
      <c r="F77" s="12"/>
      <c r="G77" s="12"/>
      <c r="H77" s="12"/>
      <c r="I77" s="12"/>
      <c r="J77" s="12"/>
      <c r="K77" s="12"/>
      <c r="L77" s="12"/>
      <c r="M77" s="12"/>
      <c r="N77" s="12">
        <v>1</v>
      </c>
      <c r="O77" s="12">
        <v>34</v>
      </c>
      <c r="P77" s="12"/>
      <c r="Q77" s="12"/>
      <c r="R77" s="12"/>
      <c r="S77" s="38"/>
      <c r="T77" s="25">
        <f t="shared" si="0"/>
        <v>34</v>
      </c>
      <c r="U77" s="8"/>
      <c r="V77" s="8"/>
      <c r="W77" s="8"/>
    </row>
    <row r="78" spans="1:23" s="5" customFormat="1" x14ac:dyDescent="0.25">
      <c r="A78" s="8"/>
      <c r="B78" s="22" t="s">
        <v>5</v>
      </c>
      <c r="C78" s="26" t="s">
        <v>48</v>
      </c>
      <c r="D78" s="10" t="s">
        <v>16</v>
      </c>
      <c r="E78" s="12"/>
      <c r="F78" s="12"/>
      <c r="G78" s="12"/>
      <c r="H78" s="12"/>
      <c r="I78" s="12"/>
      <c r="J78" s="12"/>
      <c r="K78" s="12"/>
      <c r="L78" s="12"/>
      <c r="M78" s="12"/>
      <c r="N78" s="12">
        <v>1</v>
      </c>
      <c r="O78" s="12">
        <v>30</v>
      </c>
      <c r="P78" s="12"/>
      <c r="Q78" s="12"/>
      <c r="R78" s="12"/>
      <c r="S78" s="38"/>
      <c r="T78" s="25">
        <f t="shared" si="0"/>
        <v>30</v>
      </c>
      <c r="U78" s="8"/>
      <c r="V78" s="8"/>
      <c r="W78" s="8"/>
    </row>
    <row r="79" spans="1:23" s="5" customFormat="1" x14ac:dyDescent="0.25">
      <c r="A79" s="8"/>
      <c r="B79" s="22" t="s">
        <v>5</v>
      </c>
      <c r="C79" s="28" t="s">
        <v>49</v>
      </c>
      <c r="D79" s="10" t="s">
        <v>8</v>
      </c>
      <c r="E79" s="12"/>
      <c r="F79" s="12"/>
      <c r="G79" s="12"/>
      <c r="H79" s="12"/>
      <c r="I79" s="12"/>
      <c r="J79" s="12"/>
      <c r="K79" s="12"/>
      <c r="L79" s="12"/>
      <c r="M79" s="12"/>
      <c r="N79" s="12">
        <v>1</v>
      </c>
      <c r="O79" s="12">
        <v>34</v>
      </c>
      <c r="P79" s="12"/>
      <c r="Q79" s="12"/>
      <c r="R79" s="12"/>
      <c r="S79" s="38"/>
      <c r="T79" s="25">
        <f t="shared" ref="T79:T114" si="7">+F79+I79+L79+O79+R79</f>
        <v>34</v>
      </c>
      <c r="U79" s="8"/>
      <c r="V79" s="8"/>
      <c r="W79" s="8"/>
    </row>
    <row r="80" spans="1:23" s="5" customFormat="1" x14ac:dyDescent="0.25">
      <c r="A80" s="8"/>
      <c r="B80" s="22" t="s">
        <v>5</v>
      </c>
      <c r="C80" s="28" t="s">
        <v>50</v>
      </c>
      <c r="D80" s="10" t="s">
        <v>8</v>
      </c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>
        <v>1</v>
      </c>
      <c r="R80" s="12">
        <v>30</v>
      </c>
      <c r="S80" s="38"/>
      <c r="T80" s="25">
        <f t="shared" si="7"/>
        <v>30</v>
      </c>
      <c r="U80" s="8"/>
      <c r="V80" s="8"/>
      <c r="W80" s="8"/>
    </row>
    <row r="81" spans="1:23" s="5" customFormat="1" x14ac:dyDescent="0.25">
      <c r="A81" s="8"/>
      <c r="B81" s="22" t="s">
        <v>6</v>
      </c>
      <c r="C81" s="26" t="s">
        <v>51</v>
      </c>
      <c r="D81" s="10" t="s">
        <v>13</v>
      </c>
      <c r="E81" s="14">
        <v>1</v>
      </c>
      <c r="F81" s="14">
        <v>30</v>
      </c>
      <c r="G81" s="14"/>
      <c r="H81" s="12"/>
      <c r="I81" s="12"/>
      <c r="J81" s="14"/>
      <c r="K81" s="27"/>
      <c r="L81" s="27"/>
      <c r="M81" s="14"/>
      <c r="N81" s="12"/>
      <c r="O81" s="12"/>
      <c r="P81" s="12"/>
      <c r="Q81" s="12"/>
      <c r="R81" s="12"/>
      <c r="S81" s="38"/>
      <c r="T81" s="25">
        <f t="shared" si="7"/>
        <v>30</v>
      </c>
      <c r="U81" s="8"/>
      <c r="V81" s="8"/>
      <c r="W81" s="8"/>
    </row>
    <row r="82" spans="1:23" s="5" customFormat="1" x14ac:dyDescent="0.25">
      <c r="A82" s="8"/>
      <c r="B82" s="22" t="s">
        <v>6</v>
      </c>
      <c r="C82" s="26" t="s">
        <v>51</v>
      </c>
      <c r="D82" s="10" t="s">
        <v>8</v>
      </c>
      <c r="E82" s="14"/>
      <c r="F82" s="14"/>
      <c r="G82" s="14"/>
      <c r="H82" s="12"/>
      <c r="I82" s="12"/>
      <c r="J82" s="14"/>
      <c r="K82" s="27"/>
      <c r="L82" s="27"/>
      <c r="M82" s="14"/>
      <c r="N82" s="12">
        <v>1</v>
      </c>
      <c r="O82" s="12">
        <v>30</v>
      </c>
      <c r="P82" s="12"/>
      <c r="Q82" s="12"/>
      <c r="R82" s="12"/>
      <c r="S82" s="38"/>
      <c r="T82" s="25">
        <f t="shared" si="7"/>
        <v>30</v>
      </c>
      <c r="U82" s="8"/>
      <c r="V82" s="8"/>
      <c r="W82" s="8"/>
    </row>
    <row r="83" spans="1:23" s="5" customFormat="1" x14ac:dyDescent="0.25">
      <c r="A83" s="8"/>
      <c r="B83" s="22" t="s">
        <v>6</v>
      </c>
      <c r="C83" s="26" t="s">
        <v>52</v>
      </c>
      <c r="D83" s="10" t="s">
        <v>13</v>
      </c>
      <c r="E83" s="14"/>
      <c r="F83" s="14"/>
      <c r="G83" s="14"/>
      <c r="H83" s="12">
        <v>1</v>
      </c>
      <c r="I83" s="12">
        <v>90</v>
      </c>
      <c r="J83" s="14"/>
      <c r="K83" s="27"/>
      <c r="L83" s="27"/>
      <c r="M83" s="14"/>
      <c r="N83" s="12"/>
      <c r="O83" s="12"/>
      <c r="P83" s="12"/>
      <c r="Q83" s="12"/>
      <c r="R83" s="12"/>
      <c r="S83" s="38"/>
      <c r="T83" s="25">
        <f t="shared" si="7"/>
        <v>90</v>
      </c>
      <c r="U83" s="8"/>
      <c r="V83" s="8"/>
      <c r="W83" s="8"/>
    </row>
    <row r="84" spans="1:23" s="5" customFormat="1" x14ac:dyDescent="0.25">
      <c r="A84" s="8"/>
      <c r="B84" s="22" t="s">
        <v>6</v>
      </c>
      <c r="C84" s="26" t="s">
        <v>52</v>
      </c>
      <c r="D84" s="10" t="s">
        <v>10</v>
      </c>
      <c r="E84" s="14"/>
      <c r="F84" s="14"/>
      <c r="G84" s="14"/>
      <c r="H84" s="12"/>
      <c r="I84" s="12"/>
      <c r="J84" s="14"/>
      <c r="K84" s="12">
        <v>1</v>
      </c>
      <c r="L84" s="12">
        <v>30</v>
      </c>
      <c r="M84" s="14"/>
      <c r="N84" s="12"/>
      <c r="O84" s="12"/>
      <c r="P84" s="12"/>
      <c r="Q84" s="12"/>
      <c r="R84" s="12"/>
      <c r="S84" s="38"/>
      <c r="T84" s="25">
        <f t="shared" si="7"/>
        <v>30</v>
      </c>
      <c r="U84" s="8"/>
      <c r="V84" s="8"/>
      <c r="W84" s="8"/>
    </row>
    <row r="85" spans="1:23" s="5" customFormat="1" x14ac:dyDescent="0.25">
      <c r="A85" s="8"/>
      <c r="B85" s="22" t="s">
        <v>6</v>
      </c>
      <c r="C85" s="28" t="s">
        <v>53</v>
      </c>
      <c r="D85" s="10" t="s">
        <v>12</v>
      </c>
      <c r="E85" s="14"/>
      <c r="F85" s="14"/>
      <c r="G85" s="14"/>
      <c r="H85" s="12">
        <v>1</v>
      </c>
      <c r="I85" s="12">
        <v>90</v>
      </c>
      <c r="J85" s="14"/>
      <c r="K85" s="12"/>
      <c r="L85" s="12"/>
      <c r="M85" s="14"/>
      <c r="N85" s="12"/>
      <c r="O85" s="12"/>
      <c r="P85" s="12"/>
      <c r="Q85" s="12"/>
      <c r="R85" s="12"/>
      <c r="S85" s="38"/>
      <c r="T85" s="25">
        <f t="shared" si="7"/>
        <v>90</v>
      </c>
      <c r="U85" s="8"/>
      <c r="V85" s="8"/>
      <c r="W85" s="8"/>
    </row>
    <row r="86" spans="1:23" s="5" customFormat="1" x14ac:dyDescent="0.25">
      <c r="A86" s="8"/>
      <c r="B86" s="22" t="s">
        <v>6</v>
      </c>
      <c r="C86" s="28" t="s">
        <v>54</v>
      </c>
      <c r="D86" s="10" t="s">
        <v>8</v>
      </c>
      <c r="E86" s="14"/>
      <c r="F86" s="14"/>
      <c r="G86" s="14"/>
      <c r="H86" s="12"/>
      <c r="I86" s="12"/>
      <c r="J86" s="14"/>
      <c r="K86" s="12">
        <v>1</v>
      </c>
      <c r="L86" s="12">
        <v>30</v>
      </c>
      <c r="M86" s="14"/>
      <c r="N86" s="12">
        <v>1</v>
      </c>
      <c r="O86" s="12">
        <v>30</v>
      </c>
      <c r="P86" s="12"/>
      <c r="Q86" s="12"/>
      <c r="R86" s="12"/>
      <c r="S86" s="38"/>
      <c r="T86" s="25">
        <f t="shared" si="7"/>
        <v>60</v>
      </c>
      <c r="U86" s="8"/>
      <c r="V86" s="8"/>
      <c r="W86" s="8"/>
    </row>
    <row r="87" spans="1:23" s="5" customFormat="1" x14ac:dyDescent="0.25">
      <c r="A87" s="8"/>
      <c r="B87" s="22" t="s">
        <v>6</v>
      </c>
      <c r="C87" s="28" t="s">
        <v>55</v>
      </c>
      <c r="D87" s="10" t="s">
        <v>8</v>
      </c>
      <c r="E87" s="14"/>
      <c r="F87" s="14"/>
      <c r="G87" s="14"/>
      <c r="H87" s="12"/>
      <c r="I87" s="12"/>
      <c r="J87" s="14"/>
      <c r="K87" s="12">
        <v>1</v>
      </c>
      <c r="L87" s="12">
        <v>30</v>
      </c>
      <c r="M87" s="14"/>
      <c r="N87" s="12"/>
      <c r="O87" s="12"/>
      <c r="P87" s="12"/>
      <c r="Q87" s="12"/>
      <c r="R87" s="12"/>
      <c r="S87" s="38"/>
      <c r="T87" s="25">
        <f t="shared" si="7"/>
        <v>30</v>
      </c>
      <c r="U87" s="8"/>
      <c r="V87" s="8"/>
      <c r="W87" s="8"/>
    </row>
    <row r="88" spans="1:23" s="5" customFormat="1" x14ac:dyDescent="0.25">
      <c r="A88" s="8"/>
      <c r="B88" s="22" t="s">
        <v>6</v>
      </c>
      <c r="C88" s="26" t="s">
        <v>56</v>
      </c>
      <c r="D88" s="10" t="s">
        <v>8</v>
      </c>
      <c r="E88" s="14"/>
      <c r="F88" s="14"/>
      <c r="G88" s="14"/>
      <c r="H88" s="12"/>
      <c r="I88" s="12"/>
      <c r="J88" s="14"/>
      <c r="K88" s="12">
        <v>1</v>
      </c>
      <c r="L88" s="12">
        <v>30</v>
      </c>
      <c r="M88" s="14"/>
      <c r="N88" s="12"/>
      <c r="O88" s="12"/>
      <c r="P88" s="12"/>
      <c r="Q88" s="12"/>
      <c r="R88" s="12"/>
      <c r="S88" s="38"/>
      <c r="T88" s="25">
        <f t="shared" si="7"/>
        <v>30</v>
      </c>
      <c r="U88" s="8"/>
      <c r="V88" s="8"/>
      <c r="W88" s="8"/>
    </row>
    <row r="89" spans="1:23" s="5" customFormat="1" x14ac:dyDescent="0.25">
      <c r="A89" s="8"/>
      <c r="B89" s="22" t="s">
        <v>6</v>
      </c>
      <c r="C89" s="26" t="s">
        <v>56</v>
      </c>
      <c r="D89" s="10" t="s">
        <v>10</v>
      </c>
      <c r="E89" s="14"/>
      <c r="F89" s="14"/>
      <c r="G89" s="14"/>
      <c r="H89" s="12"/>
      <c r="I89" s="12"/>
      <c r="J89" s="14"/>
      <c r="K89" s="12"/>
      <c r="L89" s="12"/>
      <c r="M89" s="14"/>
      <c r="N89" s="12">
        <v>1</v>
      </c>
      <c r="O89" s="12">
        <v>30</v>
      </c>
      <c r="P89" s="12"/>
      <c r="Q89" s="12">
        <v>1</v>
      </c>
      <c r="R89" s="12">
        <v>30</v>
      </c>
      <c r="S89" s="38"/>
      <c r="T89" s="25">
        <f t="shared" si="7"/>
        <v>60</v>
      </c>
      <c r="U89" s="8"/>
      <c r="V89" s="8"/>
      <c r="W89" s="8"/>
    </row>
    <row r="90" spans="1:23" s="5" customFormat="1" x14ac:dyDescent="0.25">
      <c r="A90" s="8"/>
      <c r="B90" s="22" t="s">
        <v>6</v>
      </c>
      <c r="C90" s="28" t="s">
        <v>57</v>
      </c>
      <c r="D90" s="10" t="s">
        <v>8</v>
      </c>
      <c r="E90" s="14"/>
      <c r="F90" s="14"/>
      <c r="G90" s="14"/>
      <c r="H90" s="12"/>
      <c r="I90" s="12"/>
      <c r="J90" s="14"/>
      <c r="K90" s="12">
        <v>1</v>
      </c>
      <c r="L90" s="12">
        <v>30</v>
      </c>
      <c r="M90" s="14"/>
      <c r="N90" s="12">
        <v>1</v>
      </c>
      <c r="O90" s="12">
        <v>30</v>
      </c>
      <c r="P90" s="12"/>
      <c r="Q90" s="12"/>
      <c r="R90" s="12"/>
      <c r="S90" s="38"/>
      <c r="T90" s="25">
        <f t="shared" si="7"/>
        <v>60</v>
      </c>
      <c r="U90" s="8"/>
      <c r="V90" s="8"/>
      <c r="W90" s="8"/>
    </row>
    <row r="91" spans="1:23" s="5" customFormat="1" x14ac:dyDescent="0.25">
      <c r="A91" s="8"/>
      <c r="B91" s="22" t="s">
        <v>6</v>
      </c>
      <c r="C91" s="28" t="s">
        <v>58</v>
      </c>
      <c r="D91" s="10" t="s">
        <v>10</v>
      </c>
      <c r="E91" s="14"/>
      <c r="F91" s="14"/>
      <c r="G91" s="14"/>
      <c r="H91" s="12"/>
      <c r="I91" s="12"/>
      <c r="J91" s="14"/>
      <c r="K91" s="12">
        <v>1</v>
      </c>
      <c r="L91" s="12">
        <v>30</v>
      </c>
      <c r="M91" s="14"/>
      <c r="N91" s="12"/>
      <c r="O91" s="12"/>
      <c r="P91" s="12"/>
      <c r="Q91" s="12"/>
      <c r="R91" s="12"/>
      <c r="S91" s="38"/>
      <c r="T91" s="25">
        <f t="shared" si="7"/>
        <v>30</v>
      </c>
      <c r="U91" s="8"/>
      <c r="V91" s="8"/>
      <c r="W91" s="8"/>
    </row>
    <row r="92" spans="1:23" s="5" customFormat="1" x14ac:dyDescent="0.25">
      <c r="A92" s="8"/>
      <c r="B92" s="22" t="s">
        <v>6</v>
      </c>
      <c r="C92" s="28" t="s">
        <v>59</v>
      </c>
      <c r="D92" s="10" t="s">
        <v>10</v>
      </c>
      <c r="E92" s="14"/>
      <c r="F92" s="14"/>
      <c r="G92" s="14"/>
      <c r="H92" s="12"/>
      <c r="I92" s="12"/>
      <c r="J92" s="14"/>
      <c r="K92" s="27"/>
      <c r="L92" s="27"/>
      <c r="M92" s="14"/>
      <c r="N92" s="12">
        <v>1</v>
      </c>
      <c r="O92" s="12">
        <v>30</v>
      </c>
      <c r="P92" s="12"/>
      <c r="Q92" s="12"/>
      <c r="R92" s="12"/>
      <c r="S92" s="38"/>
      <c r="T92" s="25">
        <f t="shared" si="7"/>
        <v>30</v>
      </c>
      <c r="U92" s="8"/>
      <c r="V92" s="8"/>
      <c r="W92" s="8"/>
    </row>
    <row r="93" spans="1:23" x14ac:dyDescent="0.25">
      <c r="B93" s="13" t="s">
        <v>17</v>
      </c>
      <c r="C93" s="11" t="s">
        <v>60</v>
      </c>
      <c r="D93" s="10" t="s">
        <v>13</v>
      </c>
      <c r="E93" s="14">
        <f>2</f>
        <v>2</v>
      </c>
      <c r="F93" s="14">
        <f>60</f>
        <v>60</v>
      </c>
      <c r="G93" s="14"/>
      <c r="H93" s="14">
        <f>3+2</f>
        <v>5</v>
      </c>
      <c r="I93" s="14">
        <f>390+60</f>
        <v>450</v>
      </c>
      <c r="J93" s="14"/>
      <c r="K93" s="27"/>
      <c r="L93" s="27"/>
      <c r="M93" s="14"/>
      <c r="N93" s="14"/>
      <c r="O93" s="14"/>
      <c r="P93" s="14"/>
      <c r="Q93" s="14"/>
      <c r="R93" s="14"/>
      <c r="S93" s="39"/>
      <c r="T93" s="25">
        <f t="shared" si="7"/>
        <v>510</v>
      </c>
    </row>
    <row r="94" spans="1:23" x14ac:dyDescent="0.25">
      <c r="B94" s="13" t="s">
        <v>17</v>
      </c>
      <c r="C94" s="11" t="s">
        <v>60</v>
      </c>
      <c r="D94" s="10" t="s">
        <v>12</v>
      </c>
      <c r="E94" s="14"/>
      <c r="F94" s="14"/>
      <c r="G94" s="14"/>
      <c r="H94" s="14">
        <v>1</v>
      </c>
      <c r="I94" s="14">
        <v>30</v>
      </c>
      <c r="J94" s="14"/>
      <c r="K94" s="27"/>
      <c r="L94" s="27"/>
      <c r="M94" s="14"/>
      <c r="N94" s="14"/>
      <c r="O94" s="14"/>
      <c r="P94" s="14"/>
      <c r="Q94" s="14"/>
      <c r="R94" s="14"/>
      <c r="S94" s="39"/>
      <c r="T94" s="25">
        <f t="shared" si="7"/>
        <v>30</v>
      </c>
    </row>
    <row r="95" spans="1:23" x14ac:dyDescent="0.25">
      <c r="B95" s="10" t="s">
        <v>7</v>
      </c>
      <c r="C95" s="11" t="s">
        <v>61</v>
      </c>
      <c r="D95" s="10" t="s">
        <v>13</v>
      </c>
      <c r="E95" s="12">
        <v>3</v>
      </c>
      <c r="F95" s="12">
        <v>90</v>
      </c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38"/>
      <c r="T95" s="25">
        <f t="shared" si="7"/>
        <v>90</v>
      </c>
    </row>
    <row r="96" spans="1:23" x14ac:dyDescent="0.25">
      <c r="B96" s="10" t="s">
        <v>7</v>
      </c>
      <c r="C96" s="11" t="s">
        <v>61</v>
      </c>
      <c r="D96" s="10" t="s">
        <v>8</v>
      </c>
      <c r="E96" s="12"/>
      <c r="F96" s="12"/>
      <c r="G96" s="12"/>
      <c r="H96" s="12"/>
      <c r="I96" s="12"/>
      <c r="J96" s="12"/>
      <c r="K96" s="12">
        <f>1+1</f>
        <v>2</v>
      </c>
      <c r="L96" s="12">
        <f>30+30</f>
        <v>60</v>
      </c>
      <c r="M96" s="12"/>
      <c r="N96" s="12">
        <v>1</v>
      </c>
      <c r="O96" s="12">
        <v>30</v>
      </c>
      <c r="P96" s="12"/>
      <c r="Q96" s="12"/>
      <c r="R96" s="12"/>
      <c r="S96" s="38"/>
      <c r="T96" s="25">
        <f t="shared" si="7"/>
        <v>90</v>
      </c>
    </row>
    <row r="97" spans="2:20" x14ac:dyDescent="0.25">
      <c r="B97" s="10" t="s">
        <v>7</v>
      </c>
      <c r="C97" s="11" t="s">
        <v>61</v>
      </c>
      <c r="D97" s="10" t="s">
        <v>12</v>
      </c>
      <c r="E97" s="12"/>
      <c r="F97" s="12"/>
      <c r="G97" s="12"/>
      <c r="H97" s="12"/>
      <c r="I97" s="12"/>
      <c r="J97" s="12"/>
      <c r="K97" s="12">
        <v>1</v>
      </c>
      <c r="L97" s="12">
        <v>30</v>
      </c>
      <c r="M97" s="12"/>
      <c r="N97" s="12"/>
      <c r="O97" s="12"/>
      <c r="P97" s="12"/>
      <c r="Q97" s="12"/>
      <c r="R97" s="12"/>
      <c r="S97" s="38"/>
      <c r="T97" s="25">
        <f t="shared" si="7"/>
        <v>30</v>
      </c>
    </row>
    <row r="98" spans="2:20" x14ac:dyDescent="0.25">
      <c r="B98" s="10" t="s">
        <v>7</v>
      </c>
      <c r="C98" s="11" t="s">
        <v>61</v>
      </c>
      <c r="D98" s="10" t="s">
        <v>10</v>
      </c>
      <c r="E98" s="12"/>
      <c r="F98" s="12"/>
      <c r="G98" s="12"/>
      <c r="H98" s="12"/>
      <c r="I98" s="12"/>
      <c r="J98" s="12"/>
      <c r="K98" s="12">
        <v>1</v>
      </c>
      <c r="L98" s="12">
        <v>31</v>
      </c>
      <c r="M98" s="12"/>
      <c r="N98" s="12">
        <v>1</v>
      </c>
      <c r="O98" s="12">
        <v>35</v>
      </c>
      <c r="P98" s="12"/>
      <c r="Q98" s="12">
        <v>1</v>
      </c>
      <c r="R98" s="12">
        <v>30</v>
      </c>
      <c r="S98" s="38"/>
      <c r="T98" s="25">
        <f t="shared" si="7"/>
        <v>96</v>
      </c>
    </row>
    <row r="99" spans="2:20" x14ac:dyDescent="0.25">
      <c r="B99" s="10" t="s">
        <v>7</v>
      </c>
      <c r="C99" s="11" t="s">
        <v>62</v>
      </c>
      <c r="D99" s="10" t="s">
        <v>13</v>
      </c>
      <c r="E99" s="12"/>
      <c r="F99" s="12"/>
      <c r="G99" s="12"/>
      <c r="H99" s="12">
        <v>1</v>
      </c>
      <c r="I99" s="12">
        <v>90</v>
      </c>
      <c r="J99" s="12"/>
      <c r="K99" s="12"/>
      <c r="L99" s="12"/>
      <c r="M99" s="12"/>
      <c r="N99" s="12"/>
      <c r="O99" s="12"/>
      <c r="P99" s="12"/>
      <c r="Q99" s="12"/>
      <c r="R99" s="12"/>
      <c r="S99" s="38"/>
      <c r="T99" s="25">
        <f t="shared" si="7"/>
        <v>90</v>
      </c>
    </row>
    <row r="100" spans="2:20" x14ac:dyDescent="0.25">
      <c r="B100" s="10" t="s">
        <v>7</v>
      </c>
      <c r="C100" s="11" t="s">
        <v>62</v>
      </c>
      <c r="D100" s="10" t="s">
        <v>8</v>
      </c>
      <c r="E100" s="12"/>
      <c r="F100" s="12"/>
      <c r="G100" s="12"/>
      <c r="H100" s="12"/>
      <c r="I100" s="12"/>
      <c r="J100" s="12"/>
      <c r="K100" s="12">
        <v>1</v>
      </c>
      <c r="L100" s="12">
        <v>30</v>
      </c>
      <c r="M100" s="12"/>
      <c r="N100" s="12">
        <v>1</v>
      </c>
      <c r="O100" s="12">
        <v>30</v>
      </c>
      <c r="P100" s="12"/>
      <c r="Q100" s="12"/>
      <c r="R100" s="12"/>
      <c r="S100" s="38"/>
      <c r="T100" s="25">
        <f t="shared" si="7"/>
        <v>60</v>
      </c>
    </row>
    <row r="101" spans="2:20" x14ac:dyDescent="0.25">
      <c r="B101" s="10" t="s">
        <v>7</v>
      </c>
      <c r="C101" s="11" t="s">
        <v>62</v>
      </c>
      <c r="D101" s="10" t="s">
        <v>12</v>
      </c>
      <c r="E101" s="12"/>
      <c r="F101" s="12"/>
      <c r="G101" s="12"/>
      <c r="H101" s="12"/>
      <c r="I101" s="12"/>
      <c r="J101" s="12"/>
      <c r="K101" s="12">
        <v>2</v>
      </c>
      <c r="L101" s="12">
        <v>60</v>
      </c>
      <c r="M101" s="12"/>
      <c r="N101" s="12"/>
      <c r="O101" s="12"/>
      <c r="P101" s="12"/>
      <c r="Q101" s="12"/>
      <c r="R101" s="12"/>
      <c r="S101" s="38"/>
      <c r="T101" s="25">
        <f t="shared" si="7"/>
        <v>60</v>
      </c>
    </row>
    <row r="102" spans="2:20" x14ac:dyDescent="0.25">
      <c r="B102" s="10" t="s">
        <v>7</v>
      </c>
      <c r="C102" s="11" t="s">
        <v>62</v>
      </c>
      <c r="D102" s="10" t="s">
        <v>10</v>
      </c>
      <c r="E102" s="12"/>
      <c r="F102" s="12"/>
      <c r="G102" s="12"/>
      <c r="H102" s="12"/>
      <c r="I102" s="12"/>
      <c r="J102" s="12"/>
      <c r="K102" s="12">
        <v>1</v>
      </c>
      <c r="L102" s="12">
        <v>31</v>
      </c>
      <c r="M102" s="12"/>
      <c r="N102" s="12">
        <v>1</v>
      </c>
      <c r="O102" s="12">
        <v>35</v>
      </c>
      <c r="P102" s="12"/>
      <c r="Q102" s="12">
        <v>1</v>
      </c>
      <c r="R102" s="12">
        <v>30</v>
      </c>
      <c r="S102" s="38"/>
      <c r="T102" s="25">
        <f t="shared" si="7"/>
        <v>96</v>
      </c>
    </row>
    <row r="103" spans="2:20" x14ac:dyDescent="0.25">
      <c r="B103" s="10" t="s">
        <v>7</v>
      </c>
      <c r="C103" s="11" t="s">
        <v>63</v>
      </c>
      <c r="D103" s="10" t="s">
        <v>8</v>
      </c>
      <c r="E103" s="12"/>
      <c r="F103" s="12"/>
      <c r="G103" s="12"/>
      <c r="H103" s="12"/>
      <c r="I103" s="12"/>
      <c r="J103" s="12"/>
      <c r="K103" s="12">
        <f>1+1+1</f>
        <v>3</v>
      </c>
      <c r="L103" s="12">
        <f>30+30+30</f>
        <v>90</v>
      </c>
      <c r="M103" s="12"/>
      <c r="N103" s="12">
        <v>2</v>
      </c>
      <c r="O103" s="12">
        <v>60</v>
      </c>
      <c r="P103" s="12"/>
      <c r="Q103" s="12">
        <v>2</v>
      </c>
      <c r="R103" s="12">
        <v>60</v>
      </c>
      <c r="S103" s="38"/>
      <c r="T103" s="25">
        <f t="shared" si="7"/>
        <v>210</v>
      </c>
    </row>
    <row r="104" spans="2:20" x14ac:dyDescent="0.25">
      <c r="B104" s="10" t="s">
        <v>7</v>
      </c>
      <c r="C104" s="11" t="s">
        <v>63</v>
      </c>
      <c r="D104" s="10" t="s">
        <v>10</v>
      </c>
      <c r="E104" s="12"/>
      <c r="F104" s="12"/>
      <c r="G104" s="12"/>
      <c r="H104" s="12"/>
      <c r="I104" s="12"/>
      <c r="J104" s="12"/>
      <c r="K104" s="12"/>
      <c r="L104" s="12"/>
      <c r="M104" s="12"/>
      <c r="N104" s="12">
        <v>1</v>
      </c>
      <c r="O104" s="12">
        <v>30</v>
      </c>
      <c r="P104" s="12"/>
      <c r="Q104" s="12">
        <v>2</v>
      </c>
      <c r="R104" s="12">
        <v>60</v>
      </c>
      <c r="S104" s="38"/>
      <c r="T104" s="25">
        <f t="shared" si="7"/>
        <v>90</v>
      </c>
    </row>
    <row r="105" spans="2:20" x14ac:dyDescent="0.25">
      <c r="B105" s="10" t="s">
        <v>7</v>
      </c>
      <c r="C105" s="11" t="s">
        <v>63</v>
      </c>
      <c r="D105" s="10" t="s">
        <v>16</v>
      </c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>
        <v>1</v>
      </c>
      <c r="R105" s="12">
        <v>30</v>
      </c>
      <c r="S105" s="38"/>
      <c r="T105" s="25">
        <f t="shared" si="7"/>
        <v>30</v>
      </c>
    </row>
    <row r="106" spans="2:20" x14ac:dyDescent="0.25">
      <c r="B106" s="10" t="s">
        <v>7</v>
      </c>
      <c r="C106" s="11" t="s">
        <v>64</v>
      </c>
      <c r="D106" s="10" t="s">
        <v>8</v>
      </c>
      <c r="E106" s="12"/>
      <c r="F106" s="12"/>
      <c r="G106" s="12"/>
      <c r="H106" s="12"/>
      <c r="I106" s="12"/>
      <c r="J106" s="12"/>
      <c r="K106" s="12">
        <v>2</v>
      </c>
      <c r="L106" s="12">
        <v>60</v>
      </c>
      <c r="M106" s="12"/>
      <c r="N106" s="12"/>
      <c r="O106" s="12"/>
      <c r="P106" s="12"/>
      <c r="Q106" s="12"/>
      <c r="R106" s="12"/>
      <c r="S106" s="38"/>
      <c r="T106" s="25">
        <f t="shared" si="7"/>
        <v>60</v>
      </c>
    </row>
    <row r="107" spans="2:20" x14ac:dyDescent="0.25">
      <c r="B107" s="10" t="s">
        <v>7</v>
      </c>
      <c r="C107" s="11" t="s">
        <v>64</v>
      </c>
      <c r="D107" s="10" t="s">
        <v>10</v>
      </c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>
        <v>1</v>
      </c>
      <c r="R107" s="12">
        <v>30</v>
      </c>
      <c r="S107" s="38"/>
      <c r="T107" s="25">
        <f t="shared" si="7"/>
        <v>30</v>
      </c>
    </row>
    <row r="108" spans="2:20" x14ac:dyDescent="0.25">
      <c r="B108" s="10" t="s">
        <v>9</v>
      </c>
      <c r="C108" s="11" t="s">
        <v>68</v>
      </c>
      <c r="D108" s="10" t="s">
        <v>14</v>
      </c>
      <c r="E108" s="14">
        <f>2+4</f>
        <v>6</v>
      </c>
      <c r="F108" s="14">
        <f>60+120</f>
        <v>180</v>
      </c>
      <c r="G108" s="14"/>
      <c r="H108" s="14"/>
      <c r="I108" s="14"/>
      <c r="J108" s="14"/>
      <c r="K108" s="12">
        <v>1</v>
      </c>
      <c r="L108" s="12">
        <v>30</v>
      </c>
      <c r="M108" s="14"/>
      <c r="N108" s="14"/>
      <c r="O108" s="14"/>
      <c r="P108" s="14"/>
      <c r="Q108" s="14"/>
      <c r="R108" s="14"/>
      <c r="S108" s="39"/>
      <c r="T108" s="25">
        <f t="shared" si="7"/>
        <v>210</v>
      </c>
    </row>
    <row r="109" spans="2:20" x14ac:dyDescent="0.25">
      <c r="B109" s="10" t="s">
        <v>9</v>
      </c>
      <c r="C109" s="11" t="s">
        <v>68</v>
      </c>
      <c r="D109" s="10" t="s">
        <v>8</v>
      </c>
      <c r="E109" s="14"/>
      <c r="F109" s="14"/>
      <c r="G109" s="14"/>
      <c r="H109" s="14"/>
      <c r="I109" s="14"/>
      <c r="J109" s="14"/>
      <c r="K109" s="12">
        <f>1+1+1+1+1+1+1+1+2+1</f>
        <v>11</v>
      </c>
      <c r="L109" s="12">
        <f>30+30+30+30+30+30+30+30+60+30</f>
        <v>330</v>
      </c>
      <c r="M109" s="14"/>
      <c r="N109" s="14"/>
      <c r="O109" s="14"/>
      <c r="P109" s="14"/>
      <c r="Q109" s="14"/>
      <c r="R109" s="14"/>
      <c r="S109" s="39"/>
      <c r="T109" s="25">
        <f t="shared" si="7"/>
        <v>330</v>
      </c>
    </row>
    <row r="110" spans="2:20" x14ac:dyDescent="0.25">
      <c r="B110" s="10" t="s">
        <v>9</v>
      </c>
      <c r="C110" s="11" t="s">
        <v>68</v>
      </c>
      <c r="D110" s="10" t="s">
        <v>16</v>
      </c>
      <c r="E110" s="14"/>
      <c r="F110" s="14"/>
      <c r="G110" s="14"/>
      <c r="H110" s="14"/>
      <c r="I110" s="14"/>
      <c r="J110" s="14"/>
      <c r="K110" s="14">
        <v>1</v>
      </c>
      <c r="L110" s="14">
        <v>30</v>
      </c>
      <c r="M110" s="14"/>
      <c r="N110" s="14">
        <v>2</v>
      </c>
      <c r="O110" s="14">
        <v>60</v>
      </c>
      <c r="P110" s="14"/>
      <c r="Q110" s="14">
        <v>2</v>
      </c>
      <c r="R110" s="14">
        <v>60</v>
      </c>
      <c r="S110" s="39"/>
      <c r="T110" s="25">
        <f t="shared" si="7"/>
        <v>150</v>
      </c>
    </row>
    <row r="111" spans="2:20" x14ac:dyDescent="0.25">
      <c r="B111" s="10" t="s">
        <v>9</v>
      </c>
      <c r="C111" s="11" t="s">
        <v>68</v>
      </c>
      <c r="D111" s="10" t="s">
        <v>15</v>
      </c>
      <c r="E111" s="14"/>
      <c r="F111" s="14"/>
      <c r="G111" s="14"/>
      <c r="H111" s="14"/>
      <c r="I111" s="14"/>
      <c r="J111" s="14"/>
      <c r="K111" s="14">
        <v>5</v>
      </c>
      <c r="L111" s="14">
        <v>159</v>
      </c>
      <c r="M111" s="14"/>
      <c r="N111" s="14">
        <v>3</v>
      </c>
      <c r="O111" s="14">
        <v>85</v>
      </c>
      <c r="P111" s="14"/>
      <c r="Q111" s="14">
        <v>2</v>
      </c>
      <c r="R111" s="14">
        <v>43</v>
      </c>
      <c r="S111" s="39"/>
      <c r="T111" s="25">
        <f t="shared" si="7"/>
        <v>287</v>
      </c>
    </row>
    <row r="112" spans="2:20" x14ac:dyDescent="0.25">
      <c r="B112" s="10" t="s">
        <v>9</v>
      </c>
      <c r="C112" s="11" t="s">
        <v>68</v>
      </c>
      <c r="D112" s="10" t="s">
        <v>10</v>
      </c>
      <c r="E112" s="14"/>
      <c r="F112" s="14"/>
      <c r="G112" s="14"/>
      <c r="H112" s="14"/>
      <c r="I112" s="14"/>
      <c r="J112" s="14"/>
      <c r="K112" s="14"/>
      <c r="L112" s="14"/>
      <c r="M112" s="14"/>
      <c r="N112" s="14">
        <v>4</v>
      </c>
      <c r="O112" s="14">
        <v>120</v>
      </c>
      <c r="P112" s="14"/>
      <c r="Q112" s="14"/>
      <c r="R112" s="14"/>
      <c r="S112" s="39"/>
      <c r="T112" s="25">
        <f t="shared" si="7"/>
        <v>120</v>
      </c>
    </row>
    <row r="113" spans="2:20" x14ac:dyDescent="0.25">
      <c r="B113" s="10" t="s">
        <v>9</v>
      </c>
      <c r="C113" s="11" t="s">
        <v>69</v>
      </c>
      <c r="D113" s="10" t="s">
        <v>16</v>
      </c>
      <c r="E113" s="14"/>
      <c r="F113" s="14"/>
      <c r="G113" s="14"/>
      <c r="H113" s="14"/>
      <c r="I113" s="14"/>
      <c r="J113" s="14"/>
      <c r="K113" s="14"/>
      <c r="L113" s="14"/>
      <c r="M113" s="14"/>
      <c r="N113" s="14">
        <v>1</v>
      </c>
      <c r="O113" s="14">
        <v>30</v>
      </c>
      <c r="P113" s="14"/>
      <c r="Q113" s="14"/>
      <c r="R113" s="14"/>
      <c r="S113" s="39"/>
      <c r="T113" s="25">
        <f t="shared" si="7"/>
        <v>30</v>
      </c>
    </row>
    <row r="114" spans="2:20" x14ac:dyDescent="0.25">
      <c r="B114" s="10" t="s">
        <v>9</v>
      </c>
      <c r="C114" s="11" t="s">
        <v>70</v>
      </c>
      <c r="D114" s="10" t="s">
        <v>16</v>
      </c>
      <c r="E114" s="14"/>
      <c r="F114" s="14"/>
      <c r="G114" s="14"/>
      <c r="H114" s="14"/>
      <c r="I114" s="14"/>
      <c r="J114" s="14"/>
      <c r="K114" s="14"/>
      <c r="L114" s="14"/>
      <c r="M114" s="14"/>
      <c r="N114" s="14">
        <v>1</v>
      </c>
      <c r="O114" s="14">
        <v>30</v>
      </c>
      <c r="P114" s="14"/>
      <c r="Q114" s="14"/>
      <c r="R114" s="14"/>
      <c r="S114" s="39"/>
      <c r="T114" s="25">
        <f t="shared" si="7"/>
        <v>30</v>
      </c>
    </row>
  </sheetData>
  <autoFilter ref="A6:X114"/>
  <mergeCells count="8">
    <mergeCell ref="B2:T2"/>
    <mergeCell ref="B3:T3"/>
    <mergeCell ref="E5:G5"/>
    <mergeCell ref="H5:J5"/>
    <mergeCell ref="K5:M5"/>
    <mergeCell ref="N5:P5"/>
    <mergeCell ref="Q5:S5"/>
    <mergeCell ref="T5:T6"/>
  </mergeCells>
  <pageMargins left="1.0900000000000001" right="0.23622047244094491" top="0.52" bottom="0.32" header="0.31496062992125984" footer="0.21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JAKARTA</vt:lpstr>
      <vt:lpstr>JAKARTA!Print_Area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Arum</cp:lastModifiedBy>
  <dcterms:created xsi:type="dcterms:W3CDTF">2019-06-11T10:52:29Z</dcterms:created>
  <dcterms:modified xsi:type="dcterms:W3CDTF">2019-09-04T02:56:21Z</dcterms:modified>
</cp:coreProperties>
</file>